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Trevor Mercer\Downloads\"/>
    </mc:Choice>
  </mc:AlternateContent>
  <xr:revisionPtr revIDLastSave="0" documentId="8_{15D340BA-B784-4EF8-9874-90B18B870A00}" xr6:coauthVersionLast="47" xr6:coauthVersionMax="47" xr10:uidLastSave="{00000000-0000-0000-0000-000000000000}"/>
  <bookViews>
    <workbookView xWindow="-110" yWindow="-110" windowWidth="19420" windowHeight="10420" xr2:uid="{00000000-000D-0000-FFFF-FFFF00000000}"/>
  </bookViews>
  <sheets>
    <sheet name="Ocularis Perpetual Price List" sheetId="5" r:id="rId1"/>
    <sheet name="Services &amp; Training" sheetId="6" r:id="rId2"/>
    <sheet name="Ocularis Subscription Prices" sheetId="8" r:id="rId3"/>
  </sheets>
  <definedNames>
    <definedName name="_xlnm.Print_Area" localSheetId="0">'Ocularis Perpetual Price List'!$A$30:$C$139</definedName>
    <definedName name="_xlnm.Print_Area" localSheetId="2">'Ocularis Subscription Prices'!$A$26:$C$157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4" i="8" l="1"/>
  <c r="C135" i="8"/>
  <c r="C136" i="8"/>
  <c r="C137" i="8"/>
  <c r="C138" i="8"/>
  <c r="C139" i="8"/>
  <c r="C140" i="8"/>
  <c r="C141" i="8"/>
  <c r="C142" i="8"/>
  <c r="C143" i="8"/>
  <c r="C144" i="8"/>
  <c r="C145" i="8"/>
  <c r="C146" i="8"/>
  <c r="C147" i="8"/>
  <c r="C148" i="8"/>
  <c r="C149" i="8"/>
  <c r="C150" i="8"/>
  <c r="C151" i="8"/>
  <c r="C152" i="8"/>
  <c r="C153" i="8"/>
  <c r="C154" i="8"/>
  <c r="C155" i="8"/>
  <c r="C156" i="8"/>
  <c r="C191" i="5"/>
  <c r="C158" i="5"/>
  <c r="C161" i="5"/>
  <c r="C94" i="5"/>
  <c r="C119" i="5" s="1"/>
  <c r="C196" i="5"/>
  <c r="C195" i="5"/>
  <c r="C194" i="5"/>
  <c r="C193" i="5"/>
  <c r="C163" i="5"/>
  <c r="C162" i="5"/>
  <c r="C160" i="5"/>
  <c r="C99" i="5"/>
  <c r="C124" i="5" s="1"/>
  <c r="C98" i="5"/>
  <c r="C123" i="5" s="1"/>
  <c r="C97" i="5"/>
  <c r="C122" i="5" s="1"/>
  <c r="C96" i="5"/>
  <c r="C121" i="5" s="1"/>
  <c r="C188" i="5" l="1"/>
  <c r="C205" i="5"/>
  <c r="C204" i="5"/>
  <c r="C203" i="5"/>
  <c r="C202" i="5"/>
  <c r="C201" i="5"/>
  <c r="C200" i="5"/>
  <c r="C199" i="5"/>
  <c r="C198" i="5"/>
  <c r="C197" i="5"/>
  <c r="C192" i="5"/>
  <c r="C190" i="5"/>
  <c r="C189" i="5"/>
  <c r="C187" i="5"/>
  <c r="C186" i="5"/>
  <c r="C185" i="5"/>
  <c r="C184" i="5"/>
  <c r="C183" i="5"/>
  <c r="C180" i="5"/>
  <c r="C179" i="5"/>
  <c r="C178" i="5"/>
  <c r="C177" i="5"/>
  <c r="C176" i="5"/>
  <c r="C175" i="5"/>
  <c r="C151" i="5" l="1"/>
  <c r="C152" i="5"/>
  <c r="C153" i="5"/>
  <c r="C154" i="5"/>
  <c r="C155" i="5"/>
  <c r="C156" i="5"/>
  <c r="C157" i="5"/>
  <c r="C159" i="5"/>
  <c r="C164" i="5"/>
  <c r="C165" i="5"/>
  <c r="C166" i="5"/>
  <c r="C167" i="5"/>
  <c r="C168" i="5"/>
  <c r="C169" i="5"/>
  <c r="C170" i="5"/>
  <c r="C171" i="5"/>
  <c r="C172" i="5"/>
  <c r="C150" i="5"/>
  <c r="C143" i="5"/>
  <c r="C144" i="5"/>
  <c r="C145" i="5"/>
  <c r="C146" i="5"/>
  <c r="C147" i="5"/>
  <c r="C142" i="5"/>
  <c r="C87" i="5" l="1"/>
  <c r="C88" i="5"/>
  <c r="C89" i="5"/>
  <c r="C90" i="5"/>
  <c r="C91" i="5"/>
  <c r="C92" i="5"/>
  <c r="C93" i="5"/>
  <c r="C95" i="5"/>
  <c r="C100" i="5"/>
  <c r="C101" i="5"/>
  <c r="C102" i="5"/>
  <c r="C103" i="5"/>
  <c r="C104" i="5"/>
  <c r="C105" i="5"/>
  <c r="C106" i="5"/>
  <c r="C107" i="5"/>
  <c r="C108" i="5"/>
  <c r="C86" i="5"/>
  <c r="C75" i="5"/>
  <c r="C74" i="5"/>
  <c r="C73" i="5"/>
  <c r="C72" i="5"/>
  <c r="C70" i="5"/>
  <c r="C71" i="5"/>
  <c r="C78" i="5" l="1"/>
  <c r="C128" i="5"/>
  <c r="C120" i="5"/>
  <c r="C129" i="5"/>
  <c r="C126" i="5"/>
  <c r="C132" i="5"/>
  <c r="C133" i="5"/>
  <c r="C131" i="5"/>
  <c r="C130" i="5"/>
  <c r="C125" i="5"/>
  <c r="C127" i="5"/>
  <c r="C118" i="5" l="1"/>
  <c r="C117" i="5"/>
  <c r="C116" i="5"/>
  <c r="C115" i="5"/>
  <c r="C114" i="5"/>
  <c r="C113" i="5"/>
  <c r="C112" i="5"/>
  <c r="C111" i="5"/>
  <c r="C83" i="5"/>
  <c r="C82" i="5"/>
  <c r="C81" i="5"/>
  <c r="C80" i="5"/>
  <c r="C79" i="5"/>
</calcChain>
</file>

<file path=xl/sharedStrings.xml><?xml version="1.0" encoding="utf-8"?>
<sst xmlns="http://schemas.openxmlformats.org/spreadsheetml/2006/main" count="687" uniqueCount="645">
  <si>
    <t>Ocularis</t>
  </si>
  <si>
    <t>Ocularis - 1 - 2022 - MSRP</t>
  </si>
  <si>
    <t>Important Information</t>
  </si>
  <si>
    <t>The price list below shows the detailed updated pricing for Enterprise SMA (Support and Maintenance Agreement). We have added new SMA levels. If you would like more information or have questions about prices not quoted here, please contact us to receive a quote. For additional details reference the full SMA policy.
This price list is effective February, 14th 2022.</t>
  </si>
  <si>
    <t>Ocularis Professional</t>
  </si>
  <si>
    <t>Scalable video management for small to medium, single and multi-site applications</t>
  </si>
  <si>
    <t>Ocularis Enterprise</t>
  </si>
  <si>
    <t>Surveillance video management for centrally managed, mid- to large-scale installations</t>
  </si>
  <si>
    <t>Ocularis Ultimate</t>
  </si>
  <si>
    <t>Video management with failover and redundancy for large and demanding applications</t>
  </si>
  <si>
    <t>SMA (Support and Maintenance Agreement)</t>
  </si>
  <si>
    <t>FirstYear</t>
  </si>
  <si>
    <t>The First Year SMA gives you immediate access to the latest version of Ocularis when it is released for one year. First Year SMA must be purchased for any new Ocularis system or for an expansion of an Ocularis system that already has SMA.</t>
  </si>
  <si>
    <t>1 Year Renewal</t>
  </si>
  <si>
    <t>The First Year Renewal SMA gives you access to the latest version of Ocularis as soon as it is released for one additional year. This renewal will be automatic unless a cancellation is requested 90 days prior to the end of your agreement. You will be invoiced annually in advance for the next year until the SMA is cancelled.</t>
  </si>
  <si>
    <t>SMA Levels</t>
  </si>
  <si>
    <t>Enterprise SMA</t>
  </si>
  <si>
    <t>The Enterprise SMA covers any program version released in the last 12 months and at a minimum the current and one prior release for Ocularis. 
The Enterprise SMA cost is 18% of the base price of the respective item(s) it covers. 
You will find the part numbers and prices in this price list below.</t>
  </si>
  <si>
    <t>Enhanced Enterprise SMA</t>
  </si>
  <si>
    <t>The Enhanced Enterprise SMA offers our partners and customers the ability to get 24 x 7 support with a defined SLA (service level agreement). 
The Enhanced SMA cost is 24% of the base price of the respective item(s) it covers. For additional details reference the full SMA policy. Enhanced Support is available for Enterprise SMA only, and is not available for Extended and End-of-Life SMA. 
Please contact Qognify Inside Sales for a quote if you are interested in an Enhanced Enterprise SMA for your installation(s).</t>
  </si>
  <si>
    <t>Extended SMA</t>
  </si>
  <si>
    <t>The Extended SMA is available for certain Qognify program releases after Enterprise Support expires. When Extended Support is offered, it is available after the expiration of Enterprise Support and only for the most recent patch level for each software release. 
The Extended SMA cost is 24% of the base price of the respective item(s) it covers. 
Please contact Qognify Inside Sales for a quote if you are interested in an Extended SMA for your installation(s).</t>
  </si>
  <si>
    <t>End-of-Life SMA</t>
  </si>
  <si>
    <t>The End-of-Life SMA is available after Extended Support expires.
The End-of-Life SMA cost is 30% of the base price of the respective item(s) it covers. 
Please contact Qognify Inside Sales for a quote if you are interested in an End-of-Life SMA for your installation(s).</t>
  </si>
  <si>
    <t xml:space="preserve"> GetCURRENT </t>
  </si>
  <si>
    <t>GetCURRENT</t>
  </si>
  <si>
    <t>If you had a valid SMA plan for your Qognify VMS before but lapsed for more than a year, you can purchase GetCURRENT and an SMA to upgrade your system to the latest version of Ocularis. The same applies if the system never had an SMA.</t>
  </si>
  <si>
    <t xml:space="preserve"> Subscription </t>
  </si>
  <si>
    <t>Subscription</t>
  </si>
  <si>
    <t>You can now operate your Qognify VMS on a subscription basis, billed annually. The cost is a combination of the part number's subscription price plus the price of a one-year subscription SMA for each ordered part number. After the first year, make sure to use the renewal part numbers. You will be invoiced annually in advance for the next year until the subscription is canceled. Review the "Ocularis Subscription Prices" tab for the pricing.</t>
  </si>
  <si>
    <t>Options</t>
  </si>
  <si>
    <t>VideoWall</t>
  </si>
  <si>
    <t>Enterprise-scale command and control center, allowing for video collaboration among operators</t>
  </si>
  <si>
    <t>OpenSight</t>
  </si>
  <si>
    <t>Grant access between multiple, disparate video surveillance systems with a single-user interface</t>
  </si>
  <si>
    <t>Umbrella</t>
  </si>
  <si>
    <t>Umbrella offers System Administrators an easy way to monitor and administer their Recorders. Umbrella come includes with Ocularis Ultimate recorders. The Umbrella option is optional for Ocularis Enterprise and Professional. The MSRP price listed below is the annual cost. Licenses must be purchased for every channel on the system. There is no additional SMA cost. Renewal happens automatically upon the anniversary date. When ordering the renewal make sure to use the -R part number.</t>
  </si>
  <si>
    <t>Prices Valid Worldwide, Except for Europe</t>
  </si>
  <si>
    <t>Part Number</t>
  </si>
  <si>
    <t>Description</t>
  </si>
  <si>
    <t>MSRP</t>
  </si>
  <si>
    <t>OC-PRO-B</t>
  </si>
  <si>
    <t>Ocularis Professional Base License</t>
  </si>
  <si>
    <t>OC-PRO-1C</t>
  </si>
  <si>
    <t>Ocularis Professional Camera License</t>
  </si>
  <si>
    <t>OC-ENT-B</t>
  </si>
  <si>
    <t>Ocularis Enterprise Base License</t>
  </si>
  <si>
    <t>OC-ENT-1C</t>
  </si>
  <si>
    <t>Ocularis Enterprise Camera License</t>
  </si>
  <si>
    <t>OC-ULT-B</t>
  </si>
  <si>
    <t>Ocularis Ultimate Base License</t>
  </si>
  <si>
    <t>OC-ULT-1C</t>
  </si>
  <si>
    <t>Ocularis Ultimate Camera License</t>
  </si>
  <si>
    <t>Product Options</t>
  </si>
  <si>
    <t>OP-VWM-B</t>
  </si>
  <si>
    <t>Ocularis Option Base Module-VideoWall (Optional for Enterprise, Included in Ultimate)</t>
  </si>
  <si>
    <t>OP-VWM-1C</t>
  </si>
  <si>
    <t>Ocularis Option Camera Module-VideoWall (Optional for Enterprise, Included in Ultimate)</t>
  </si>
  <si>
    <t>OP-OS-1C</t>
  </si>
  <si>
    <t>Ocularis Option Module-OpenSight</t>
  </si>
  <si>
    <t>OP-CC9000-B</t>
  </si>
  <si>
    <t>Ocularis Option Module- C•CURE 9000 Integration</t>
  </si>
  <si>
    <t>OP-OAAP-B</t>
  </si>
  <si>
    <t>Ocularis Option Module- Lenel OnGuard Integration</t>
  </si>
  <si>
    <t>OP-AMAG-B</t>
  </si>
  <si>
    <t>Ocularis Option Module- AMAG Integration</t>
  </si>
  <si>
    <t>OP-S2OVID-B</t>
  </si>
  <si>
    <t>Ocularis Option Module- S2 Security NetBox Integration</t>
  </si>
  <si>
    <t>OP-MIR-1C</t>
  </si>
  <si>
    <t>Ocularis Ultimate Camera License for Mirrored Recording</t>
  </si>
  <si>
    <t>OP-BC-B</t>
  </si>
  <si>
    <t>Ocularis Option Module - Brings BriefCam into Ocularis</t>
  </si>
  <si>
    <t>OP-SAI-1C</t>
  </si>
  <si>
    <t>Ocularis Option Module-Analytics Interface 1 Channel</t>
  </si>
  <si>
    <t>OP-SAI-5C</t>
  </si>
  <si>
    <t>Ocularis Option Module-Analytics Interface 5 Channels</t>
  </si>
  <si>
    <t>OP-SAI-10C</t>
  </si>
  <si>
    <t>Ocularis Option Module-Analytics Interface 10 Channels</t>
  </si>
  <si>
    <t>OP-SAI-25C</t>
  </si>
  <si>
    <t>Ocularis Option Module-Analytics Interface 25 Channels</t>
  </si>
  <si>
    <t>OP-SAI-50C</t>
  </si>
  <si>
    <t>Ocularis Option Module-Analytics Interface 50 Channels</t>
  </si>
  <si>
    <t>OP-SEI-ACC-B</t>
  </si>
  <si>
    <t>Ocularis Option Module-Event Interface-Access Control Base</t>
  </si>
  <si>
    <t>OP-SEI-ACC-50</t>
  </si>
  <si>
    <t>Ocularis Option Module-Event Interface-Access Control 50 Sensors</t>
  </si>
  <si>
    <t>OP-SEI-ACC-100</t>
  </si>
  <si>
    <t>Ocularis Option Module-Event Interface-Access Control 100 Sensors</t>
  </si>
  <si>
    <t>OP-SEI-ACC-250</t>
  </si>
  <si>
    <t>Ocularis Option Module-Event Interface-Access Control 250 Sensors</t>
  </si>
  <si>
    <t>OP-SEI-ACC-500</t>
  </si>
  <si>
    <t>Ocularis Option Module-Event Interface-Access Control 500 Sensors</t>
  </si>
  <si>
    <t>OP-SEI-50</t>
  </si>
  <si>
    <t>Ocularis Option Module-Event Interface-50 Sensors</t>
  </si>
  <si>
    <t>OP-SEI-100</t>
  </si>
  <si>
    <t>Ocularis Option Module-Event Interface-100 Sensors</t>
  </si>
  <si>
    <t>OP-SEI-250</t>
  </si>
  <si>
    <t>Ocularis Option Module-Event Interface-250 Sensors</t>
  </si>
  <si>
    <t>OP-SEI-500</t>
  </si>
  <si>
    <t>Ocularis Option Module-Event Interface-500 Sensors</t>
  </si>
  <si>
    <t>OP-UMBR-1</t>
  </si>
  <si>
    <t>Ocularis Option Module-Umbrella 1 Camera (Cost Per Year - includes SMA)</t>
  </si>
  <si>
    <t>OP-UMBR-100</t>
  </si>
  <si>
    <t>Ocularis Option Module-Umbrella up to 100 Cameras (Cost Per Year - includes SMA)</t>
  </si>
  <si>
    <t>OP-UMBR-250</t>
  </si>
  <si>
    <t>Ocularis Option Module-Umbrella up to 250 Cameras (Cost Per Year - includes SMA)</t>
  </si>
  <si>
    <t>OP-UMBR-1000</t>
  </si>
  <si>
    <t>Ocularis Option Module-Umbrella up to 1000 Cameras (Cost Per Year - includes SMA)</t>
  </si>
  <si>
    <t>OP-UMBR-2500</t>
  </si>
  <si>
    <t>Ocularis Option Module-Umbrella up to 2500 Cameras (Cost Per Year - includes SMA)</t>
  </si>
  <si>
    <t>OP-UMBR-5000</t>
  </si>
  <si>
    <t>Ocularis Option Module-Umbrella up to 5000 Cameras (Cost Per Year - includes SMA)</t>
  </si>
  <si>
    <t>First Year Enterprise SMA</t>
  </si>
  <si>
    <t>OC-PRO-B-SMA-E-I</t>
  </si>
  <si>
    <t>Ocularis Professional Base SMA-Enterprise First Year</t>
  </si>
  <si>
    <t>OC-PRO-1C-SMA-E-I</t>
  </si>
  <si>
    <t>Ocularis Professional Camera License SMA-Enterprise First Year</t>
  </si>
  <si>
    <t>OC-ENT-B-SMA-E-I</t>
  </si>
  <si>
    <t>Ocularis Enterprise Base SMA-Enterprise First Year</t>
  </si>
  <si>
    <t>OC-ENT-1C-SMA-E-I</t>
  </si>
  <si>
    <t>Ocularis Enterprise Camera License SMA-Enterprise First Year</t>
  </si>
  <si>
    <t>OC-ULT-B-SMA-E-I</t>
  </si>
  <si>
    <t>Ocularis Ultimate Base SMA-Enterprise First Year</t>
  </si>
  <si>
    <t>OC-ULT-1C-SMA-E-I</t>
  </si>
  <si>
    <t>Ocularis Ultimate Camera License SMA-Enterprise First Year</t>
  </si>
  <si>
    <t>First Year Enterprise SMA Renewal</t>
  </si>
  <si>
    <t>OC-PRO-B-SMA-E-R</t>
  </si>
  <si>
    <t>Ocularis Professional Base SMA-Enterprise-Renewal</t>
  </si>
  <si>
    <t>OC-PRO-1C-SMA-E-R</t>
  </si>
  <si>
    <t>Ocularis Professional Camera License SMA-Enterprise-Renewal</t>
  </si>
  <si>
    <t>OC-ENT-B-SMA-E-R</t>
  </si>
  <si>
    <t>Ocularis Enterprise Base SMA-Enterprise-Renewal</t>
  </si>
  <si>
    <t>OC-ENT-1C-SMA-E-R</t>
  </si>
  <si>
    <t>Ocularis Enterprise Camera License SMA-Enterprise-Renewal</t>
  </si>
  <si>
    <t>OC-ULT-B-SMA-E-R</t>
  </si>
  <si>
    <t>Ocularis Ultimate Base SMA-Enterprise-Renewal</t>
  </si>
  <si>
    <t>OC-ULT-1C-SMA-E-R</t>
  </si>
  <si>
    <t>Ocularis Ultimate Camera License SMA-Enterprise-Renewal</t>
  </si>
  <si>
    <t>First Year Enterprise SMA Product Options</t>
  </si>
  <si>
    <t>OP-VWM-B-SMA-E-I</t>
  </si>
  <si>
    <t>Ocularis Option Base Module-VideoWall SMA-Enterprise First Year</t>
  </si>
  <si>
    <t>OP-VWM-1C-SMA-E-I</t>
  </si>
  <si>
    <t>Ocularis Option Camera Module-VideoWall SMA-Enterprise First Year</t>
  </si>
  <si>
    <t>OP-OS-1C-SMA-E-I</t>
  </si>
  <si>
    <t>Ocularis Option Module-OpenSight SMA-Enterprise First Year</t>
  </si>
  <si>
    <t>OP-CC9000-B-SMA-E-I</t>
  </si>
  <si>
    <t>Ocularis Option Module- C-CURE 9000 Integration SMA-Enterprise First Year</t>
  </si>
  <si>
    <t>OP-OAAP-B-SMA-E-I</t>
  </si>
  <si>
    <t>Lenel OAAP Option Base SMA-Enterprise First Year</t>
  </si>
  <si>
    <t>OP-AMAG-B-SMA-E-I</t>
  </si>
  <si>
    <t>AMAG Integration SMA-Enterprise First Year</t>
  </si>
  <si>
    <t>OP-S2OVID-B-SMA-E-I</t>
  </si>
  <si>
    <t>S2 Integration SMA-Enterprise First Year</t>
  </si>
  <si>
    <t>OP-MIR-1C-SMA-E-I</t>
  </si>
  <si>
    <t>Ocularis Ultimate Camera License for Mirrored Recording SMA-Enterprise First Year</t>
  </si>
  <si>
    <t>OP-BC-B-SMA-E-I</t>
  </si>
  <si>
    <t>Ocularis Option Module - Brings BriefCam into Ocularis SMA-Enterprise First Year</t>
  </si>
  <si>
    <t>OP-SAI-1C-SMA-E-I</t>
  </si>
  <si>
    <t>Ocularis Option Module-Analytics Interface 1 Channel SMA-Enterprise First Year</t>
  </si>
  <si>
    <t>OP-SAI-5C-SMA-E-I</t>
  </si>
  <si>
    <t>Ocularis Option Module-Analytics Interface 5 Channels SMA-Enterprise First Year</t>
  </si>
  <si>
    <t>OP-SAI-10C-SMA-E-I</t>
  </si>
  <si>
    <t>Ocularis Option Module-Analytics Interface 10 Channels  SMA-Enterprise First Year</t>
  </si>
  <si>
    <t>OP-SAI-25C-SMA-E-I</t>
  </si>
  <si>
    <t>Ocularis Option Module-Analytics Interface 25 Channels SMA-Enterprise First Year</t>
  </si>
  <si>
    <t>OP-SAI-50C-SMA-E-I</t>
  </si>
  <si>
    <t>Ocularis Option Module-Analytics Interface 50 Channels SMA-Enterprise First Year</t>
  </si>
  <si>
    <t>OP-SEI-ACC-B-SMA-E-I</t>
  </si>
  <si>
    <t>Ocularis Option Module-Event Interface-Access Control Base SMA-Enterprise First Year</t>
  </si>
  <si>
    <t>OP-SEI-ACC-50-SMA-E-I</t>
  </si>
  <si>
    <t>Ocularis Option Module-Event Interface-Access Control 50 Sensors SMA-Enterprise First Year</t>
  </si>
  <si>
    <t>OP-SEI-ACC-100-SMA-E-I</t>
  </si>
  <si>
    <t>Ocularis Option Module-Event Interface-Access Control 100 Sensors SMA-Enterprise First Year</t>
  </si>
  <si>
    <t>OP-SEI-ACC-250-SMA-E-I</t>
  </si>
  <si>
    <t>Ocularis Option Module-Event Interface-Access Control 250 Sensors SMA-Enterprise First Year</t>
  </si>
  <si>
    <t>OP-SEI-ACC-500-SMA-E-I</t>
  </si>
  <si>
    <t>Ocularis Option Module-Event Interface-Access Control 500 Sensors SMA-Enterprise First Year</t>
  </si>
  <si>
    <t>OP-SEI-50-SMA-E-I</t>
  </si>
  <si>
    <t>Ocularis Option Module-Event Interface-50 Sensors SMA-Enterprise First Year</t>
  </si>
  <si>
    <t>OP-SEI-100-SMA-E-I</t>
  </si>
  <si>
    <t>Ocularis Option Module-Event Interface-100 Sensors SMA-Enterprise First Year</t>
  </si>
  <si>
    <t>OP-SEI-250-SMA-E-I</t>
  </si>
  <si>
    <t>Ocularis Option Module-Event Interface-250 Sensors SMA-Enterprise First Year</t>
  </si>
  <si>
    <t>OP-SEI-500-SMA-E-I</t>
  </si>
  <si>
    <t>Ocularis Option Module-Event Interface-500 Sensors SMA-Enterprise First Year</t>
  </si>
  <si>
    <t>First Year Enterprise SMA Product Options Renewal</t>
  </si>
  <si>
    <t>OP-VWM-B-SMA-E-R</t>
  </si>
  <si>
    <t>Ocularis Option Base Module-VideoWall SMA-Enterprise-Renewal</t>
  </si>
  <si>
    <t>OP-VWM-1C-SMA-E-R</t>
  </si>
  <si>
    <t>Ocularis Option Camera Module-VideoWall SMA-Enterprise-Renewal</t>
  </si>
  <si>
    <t>OP-OS-1C-SMA-E-R</t>
  </si>
  <si>
    <t>Ocularis Option Module-OpenSight SMA-Enterprise-Renewal</t>
  </si>
  <si>
    <t>OP-CC9000-B-SMA-E-R</t>
  </si>
  <si>
    <t>Ocularis Option Module- C-CURE 9000 Integration SMA-Enterprise-Renewal</t>
  </si>
  <si>
    <t>OP-OAAP-B-SMA-E-R</t>
  </si>
  <si>
    <t>Lenel OAAP Option Base SMA-Enterprise-Renewal</t>
  </si>
  <si>
    <t>OP-AMAG-B-SMA-E-R</t>
  </si>
  <si>
    <t>AMAG Integration SMA-Enterprise-Renewal</t>
  </si>
  <si>
    <t>OP-S2OVID-B-SMA-E-R</t>
  </si>
  <si>
    <t>S2 Integration SMA-Enterprise-Renewal</t>
  </si>
  <si>
    <t>OP-MIR-1C-SMA-E-R</t>
  </si>
  <si>
    <t>Ocularis Ultimate Camera License for Mirrored Recording SMA-Enterprise-Renewal</t>
  </si>
  <si>
    <t>OP-BC-B-SMA-E-R</t>
  </si>
  <si>
    <t>Ocularis Option Module - Brings BriefCam into Ocularis SMA-Enterprise Renewal</t>
  </si>
  <si>
    <t>OP-SAI-1C-SMA-E-R</t>
  </si>
  <si>
    <t>Ocularis Option Module-Analytics Interface 1 Channel SMA-Enterprise-Renewal</t>
  </si>
  <si>
    <t>OP-SAI-5C-SMA-E-R</t>
  </si>
  <si>
    <t>Ocularis Option Module-Analytics Interface 5 Channels SMA-Enterprise Renewal</t>
  </si>
  <si>
    <t>OP-SAI-10C-SMA-E-R</t>
  </si>
  <si>
    <t>Ocularis Option Module-Analytics Interface 10 Channels  SMA-Enterprise Renewal</t>
  </si>
  <si>
    <t>OP-SAI-25C-SMA-E-R</t>
  </si>
  <si>
    <t>Ocularis Option Module-Analytics Interface 25 Channels SMA-Enterprise Renewal</t>
  </si>
  <si>
    <t>OP-SAI-50C-SMA-E-R</t>
  </si>
  <si>
    <t>Ocularis Option Module-Analytics Interface 50 Channels SMA-Enterprise Renewal</t>
  </si>
  <si>
    <t>OP-SEI-ACC-B-SMA-E-R</t>
  </si>
  <si>
    <t>Ocularis Option Module-Event Interface-Access Control Base SMA-Enterprise-Renewal</t>
  </si>
  <si>
    <t>OP-SEI-ACC-50-SMA-E-R</t>
  </si>
  <si>
    <t>Ocularis Option Module-Event Interface-Access Control 50 Sensors SMA-Enterprise-Renewal</t>
  </si>
  <si>
    <t>OP-SEI-ACC-100-SMA-E-R</t>
  </si>
  <si>
    <t>Ocularis Option Module-Event Interface-Access Control 100 Sensors SMA-Enterprise-Renewal</t>
  </si>
  <si>
    <t>OP-SEI-ACC-250-SMA-E-R</t>
  </si>
  <si>
    <t>Ocularis Option Module-Event Interface-Access Control 250 Sensors SMA-Enterprise-Renewal</t>
  </si>
  <si>
    <t>OP-SEI-ACC-500-SMA-E-R</t>
  </si>
  <si>
    <t>Ocularis Option Module-Event Interface-Access Control 500 Sensors SMA-Enterprise-Renewal</t>
  </si>
  <si>
    <t>OP-SEI-50-SMA-E-R</t>
  </si>
  <si>
    <t>Ocularis Option Module-Event Interface-50 Sensors SMA-Enterprise-Renewal</t>
  </si>
  <si>
    <t>OP-SEI-100-SMA-E-R</t>
  </si>
  <si>
    <t>Ocularis Option Module-Event Interface-100 Sensors SMA-Enterprise-Renewal</t>
  </si>
  <si>
    <t>OP-SEI-250-SMA-E-R</t>
  </si>
  <si>
    <t>Ocularis Option Module-Event Interface-250 Sensors SMA-Enterprise-Renewal</t>
  </si>
  <si>
    <t>OP-SEI-500-SMA-E-R</t>
  </si>
  <si>
    <t>Ocularis Option Module-Event Interface-500 Sensors SMA-Enterprise-Renewal</t>
  </si>
  <si>
    <t>OP-UMBR-1-R</t>
  </si>
  <si>
    <t>Ocularis Option Module-Umbrella 1 Camera (Cost Per Year - includes SMA)-Renewal</t>
  </si>
  <si>
    <t>OP-UMBR-100-R</t>
  </si>
  <si>
    <t>Ocularis Option Module-Umbrella up to 100 Cameras (Cost Per Year - includes SMA)-Renewal</t>
  </si>
  <si>
    <t>OP-UMBR-250-R</t>
  </si>
  <si>
    <t>Ocularis Option Module-Umbrella up to 250 Cameras (Cost Per Year - includes SMA)-Renewal</t>
  </si>
  <si>
    <t>OP-UMBR-1000-R</t>
  </si>
  <si>
    <t>Ocularis Option Module-Umbrella up to 1000 Cameras (Cost Per Year - includes SMA)-Renewal</t>
  </si>
  <si>
    <t>OP-UMBR-2500-R</t>
  </si>
  <si>
    <t>Ocularis Option Module-Umbrella up to 2500 Cameras (Cost Per Year - includes SMA)-Renewal</t>
  </si>
  <si>
    <t>OP-UMBR-5000-R</t>
  </si>
  <si>
    <t>Ocularis Option Module-Umbrella up to 5000 Cameras (Cost Per Year - includes SMA)-Renewal</t>
  </si>
  <si>
    <t>1-Day Enterprise SMA Renewal</t>
  </si>
  <si>
    <t>OC-PRO-B-SMA-E-1D-R</t>
  </si>
  <si>
    <t>Ocularis Professional Base SMA-Enterprise-1day-Renewal</t>
  </si>
  <si>
    <t>OC-PRO-1C-SMA-E-1D-R</t>
  </si>
  <si>
    <t>Ocularis Professional Camera License SMA-Enterprise-1day-Renewal</t>
  </si>
  <si>
    <t>OC-ENT-B-SMA-E-1D-R</t>
  </si>
  <si>
    <t>Ocularis Enterprise Base SMA-Enterprise-1day-Renewal</t>
  </si>
  <si>
    <t>OC-ENT-1C-SMA-E-1D-R</t>
  </si>
  <si>
    <t>Ocularis Enterprise Camera License SMA-Enterprise-1day-Renewal</t>
  </si>
  <si>
    <t>OC-ULT-B-SMA-E-1D-R</t>
  </si>
  <si>
    <t>Ocularis Ultimate Base SMA-Enterprise-1day-Renewal</t>
  </si>
  <si>
    <t>OC-ULT-1C-SMA-E-1D-R</t>
  </si>
  <si>
    <t>Ocularis Ultimate Camera License SMA-Enterprise-1day-Renewal</t>
  </si>
  <si>
    <t>1-Day Enterprise SMA Product Options Renewal</t>
  </si>
  <si>
    <t>OP-VWM-B-SMA-E-1D-R</t>
  </si>
  <si>
    <t>Ocularis Option Base Module-VideoWall SMA-Enterprise-1day-Renewal</t>
  </si>
  <si>
    <t>OP-VWM-1C-SMA-E-1D-R</t>
  </si>
  <si>
    <t>Ocularis Option Camera Module-VideoWall SMA-Enterprise-1day-Renewal</t>
  </si>
  <si>
    <t>OP-OS-1C-SMA-E-1D-R</t>
  </si>
  <si>
    <t>Ocularis Option Module-OpenSight SMA-Enterprise-1day-Renewal</t>
  </si>
  <si>
    <t>OP-CC9000-B-SMA-E-1D-R</t>
  </si>
  <si>
    <t>Ocularis Option Module- C-CURE 9000 Integration SMA-Enterprise-1day-Renewal</t>
  </si>
  <si>
    <t>OP-OAAP-B-SMA-E-1D-R</t>
  </si>
  <si>
    <t>Lenel OAAP Option Base SMA-Enterprise-1day-Renewal</t>
  </si>
  <si>
    <t>OP-AMAG-B-SMA-E-1D-R</t>
  </si>
  <si>
    <t>AMAG Integration SMA-Enterprise-1day-Renewal</t>
  </si>
  <si>
    <t>OP-S2OVID-B-SMA-E-1D-R</t>
  </si>
  <si>
    <t>S2 Integration SMA-Enterprise-1day-Renewal</t>
  </si>
  <si>
    <t>OP-MIR-1C-SMA-E-1D-R</t>
  </si>
  <si>
    <t>Ocularis Ultimate Camera License for Mirrored Recording SMA-Enterprise-1day-Renewal</t>
  </si>
  <si>
    <t>OP-BC-B-SMA-E-1D-R</t>
  </si>
  <si>
    <t>Ocularis Option Module - Brings BriefCam into Ocularis SMA-Enterprise-1day-Renewal</t>
  </si>
  <si>
    <t>OP-SAI-1C-SMA-E-1D-R</t>
  </si>
  <si>
    <t>Ocularis Option Module-Analytics Interface 1 Channel SMA-Enterprise-1day-Renewal</t>
  </si>
  <si>
    <t>OP-SAI-5C-SMA-E-1D-R</t>
  </si>
  <si>
    <t>Ocularis Option Module-Analytics Interface 5 Channels  SMA-Enterprise-1day-Renewal</t>
  </si>
  <si>
    <t>OP-SAI-10C-SMA-E-1D-R</t>
  </si>
  <si>
    <t>Ocularis Option Module-Analytics Interface 10 Channels  SMA-Enterprise-1day-Renewal</t>
  </si>
  <si>
    <t>OP-SAI-25C-SMA-E-1D-R</t>
  </si>
  <si>
    <t>Ocularis Option Module-Analytics Interface 25 Channels  SMA-Enterprise-1day-Renewal</t>
  </si>
  <si>
    <t>OP-SAI-50C-SMA-E-1D-R</t>
  </si>
  <si>
    <t>Ocularis Option Module-Analytics Interface 50 Channels  SMA-Enterprise-1day-Renewal</t>
  </si>
  <si>
    <t>OP-SEI-ACC-B-SMA-E-1D-R</t>
  </si>
  <si>
    <t>Ocularis Option Module-Event Interface-Access Control Base SMA-Enterprise-1day-Renewal</t>
  </si>
  <si>
    <t>OP-SEI-ACC-50-SMA-E-1D-R</t>
  </si>
  <si>
    <t>Ocularis Option Module-Event Interface-Access Control 50 Sensors SMA-Enterprise-1day-Renewal</t>
  </si>
  <si>
    <t>OP-SEI-ACC-100-SMA-E-1D-R</t>
  </si>
  <si>
    <t>Ocularis Option Module-Event Interface-Access Control 100 Sensors SMA-Enterprise-1day-Renewal</t>
  </si>
  <si>
    <t>OP-SEI-ACC-250-SMA-E-1D-R</t>
  </si>
  <si>
    <t>Ocularis Option Module-Event Interface-Access Control 250 Sensors SMA-Enterprise-1day-Renewal</t>
  </si>
  <si>
    <t>OP-SEI-ACC-500-SMA-E-1D-R</t>
  </si>
  <si>
    <t>Ocularis Option Module-Event Interface-Access Control 500 Sensors SMA-Enterprise-1day-Renewal</t>
  </si>
  <si>
    <t>OP-SEI-50-SMA-E-1D-R</t>
  </si>
  <si>
    <t>Ocularis Option Module-Event Interface-50 Sensors SMA-Enterprise-1day-Renewal</t>
  </si>
  <si>
    <t>OP-SEI-100-SMA-E-1D-R</t>
  </si>
  <si>
    <t>Ocularis Option Module-Event Interface-100 Sensors SMA-Enterprise-1day-Renewal</t>
  </si>
  <si>
    <t>OP-SEI-250-SMA-E-1D-R</t>
  </si>
  <si>
    <t>Ocularis Option Module-Event Interface-250 Sensors SMA-Enterprise-1day-Renewal</t>
  </si>
  <si>
    <t>OP-SEI-500-SMA-E-1D-R</t>
  </si>
  <si>
    <t>Ocularis Option Module-Event Interface-500 Sensors SMA-Enterprise-1day-Renewal</t>
  </si>
  <si>
    <r>
      <t>OC-PRO-B-SMA-</t>
    </r>
    <r>
      <rPr>
        <sz val="11"/>
        <rFont val="Lato Regular"/>
      </rPr>
      <t>GC-E-R</t>
    </r>
  </si>
  <si>
    <t>Ocularis Professional Base SMA-GetCurrent</t>
  </si>
  <si>
    <t>OC-PRO-1C-SMA-GC-E-R</t>
  </si>
  <si>
    <t>Ocularis Professional Camera License SMA-GetCurrent</t>
  </si>
  <si>
    <t>OC-ENT-B-SMA-GC-E-R</t>
  </si>
  <si>
    <t>Ocularis Enterprise Base SMA-GetCurrent</t>
  </si>
  <si>
    <t>OC-ENT-1C-SMA-GC-E-R</t>
  </si>
  <si>
    <t>Ocularis Enterprise Camera License SMA-GetCurrent</t>
  </si>
  <si>
    <t>OC-ULT-B-SMA-GC-E-R</t>
  </si>
  <si>
    <t>Ocularis Ultimate Base SMA-GetCurrent</t>
  </si>
  <si>
    <t>OC-ULT-1C-SMA-GC-E-R</t>
  </si>
  <si>
    <t>Ocularis Ultimate Camera License SMA-GetCurrent</t>
  </si>
  <si>
    <t>GetCURRENT  -  Options</t>
  </si>
  <si>
    <t>OP-VWM-B-SMA-GC-E-R</t>
  </si>
  <si>
    <t>Ocularis Option Base Module-VideoWall SMA-GetCurrent</t>
  </si>
  <si>
    <t>OP-VWM-1C-SMA-GC-E-R</t>
  </si>
  <si>
    <t>Ocularis Option Camera Module-VideoWall SMA-GetCurrent</t>
  </si>
  <si>
    <t>OP-OS-1C-SMA-GC-E-R</t>
  </si>
  <si>
    <t>Ocularis Option Module-OpenSight SMA-GetCurrent</t>
  </si>
  <si>
    <t>OP-CC9000-B-SMA-GC-E-R</t>
  </si>
  <si>
    <t>Ocularis Option Module- C-CURE 9000 Integration SMA-GetCurrent</t>
  </si>
  <si>
    <t>OP-OAAP-B-SMA-GC-E-R</t>
  </si>
  <si>
    <t>Lenel OAAP Option Base SMA-GetCurrent</t>
  </si>
  <si>
    <t>OP-AMAG-B-SMA-GC-E-R</t>
  </si>
  <si>
    <t>AMAG Integration SMA-GetCurrent</t>
  </si>
  <si>
    <t>OP-S2OVID-B-SMA-GC-E-R</t>
  </si>
  <si>
    <t>S2 Integration SMA-GetCurrent</t>
  </si>
  <si>
    <t>OP-MIR-1C-SMA-GC-E-R</t>
  </si>
  <si>
    <t>Ocularis Ultimate Camera License for Mirrored Recording SMA-GetCurrent</t>
  </si>
  <si>
    <t>OP-BC-B-SMA-GC-E-R</t>
  </si>
  <si>
    <t>Ocularis Option Module - Brings BriefCam into Ocularis SMA-GetCurrent</t>
  </si>
  <si>
    <t>OP-SAI-1C-SMA-GC-E-R</t>
  </si>
  <si>
    <t>Ocularis Option Module-Analytics Interface 1 Channel SMA-GetCurrent</t>
  </si>
  <si>
    <t>OP-SAI-5C-SMA-GC-E-R</t>
  </si>
  <si>
    <t>Ocularis Option Module-Analytics Interface 5 Channels SMA-GetCurrent</t>
  </si>
  <si>
    <t>OP-SAI-10C-SMA-GC-E-R</t>
  </si>
  <si>
    <t>Ocularis Option Module-Analytics Interface 10 Channels SMA-GetCurrent</t>
  </si>
  <si>
    <t>OP-SAI-25C-SMA-GC-E-R</t>
  </si>
  <si>
    <t>Ocularis Option Module-Analytics Interface 25 Channels SMA-GetCurrent</t>
  </si>
  <si>
    <t>OP-SAI-50C-SMA-GC-E-R</t>
  </si>
  <si>
    <t>Ocularis Option Module-Analytics Interface 50 Channels SMA-GetCurrent</t>
  </si>
  <si>
    <t>OP-SEI-ACC-B-SMA-GC-E-R</t>
  </si>
  <si>
    <t>Ocularis Option Module-Event Interface-Access Control Base SMA-GetCurrent</t>
  </si>
  <si>
    <t>OP-SEI-ACC-50-SMA-GC-E-R</t>
  </si>
  <si>
    <t>Ocularis Option Module-Event Interface-Access Control 50 Sensors SMA-GetCurrent</t>
  </si>
  <si>
    <t>OP-SEI-ACC-100-SMA-GC-E-R</t>
  </si>
  <si>
    <t>Ocularis Option Module-Event Interface-Access Control 100 Sensors SMA-GetCurrent</t>
  </si>
  <si>
    <t>OP-SEI-ACC-250-SMA-GC-E-R</t>
  </si>
  <si>
    <t>Ocularis Option Module-Event Interface-Access Control 250 Sensors SMA-GetCurrent</t>
  </si>
  <si>
    <t>OP-SEI-ACC-500-SMA-GC-E-R</t>
  </si>
  <si>
    <t>Ocularis Option Module-Event Interface-Access Control 500 Sensors SMA-GetCurrent</t>
  </si>
  <si>
    <t>OP-SEI-50-SMA-GC-E-R</t>
  </si>
  <si>
    <t>Ocularis Option Module-Event Interface-50 Sensors SMA-GetCurrent</t>
  </si>
  <si>
    <t>OP-SEI-100-SMA-GC-E-R</t>
  </si>
  <si>
    <t>Ocularis Option Module-Event Interface-100 Sensors SMA-GetCurrent</t>
  </si>
  <si>
    <t>OP-SEI-250-SMA-GC-E-R</t>
  </si>
  <si>
    <t>Ocularis Option Module-Event Interface-250 Sensors SMA-GetCurrent</t>
  </si>
  <si>
    <t>OP-SEI-500-SMA-GC-E-R</t>
  </si>
  <si>
    <t>Ocularis Option Module-Event Interface-500 Sensors SMA-GetCurrent</t>
  </si>
  <si>
    <t>Ocularis Pro Services</t>
  </si>
  <si>
    <t>Ocularis - 1- 2022 - MSRP</t>
  </si>
  <si>
    <t>OC-PS-1D</t>
  </si>
  <si>
    <t xml:space="preserve">Ocularis - Services Per Day – On-site/Remote Support based on 8 hrs per day </t>
  </si>
  <si>
    <t>OC-PS-1D-WK/HL</t>
  </si>
  <si>
    <t>Ocularis - Services Per Day – On-site/Remote Support based on 8 hrs per day for After Hours, Weekend days, Holidays</t>
  </si>
  <si>
    <t>OC-PS-OS-TE -DAY</t>
  </si>
  <si>
    <r>
      <rPr>
        <sz val="11"/>
        <color rgb="FF000000"/>
        <rFont val="Lato"/>
        <family val="2"/>
      </rPr>
      <t xml:space="preserve">On-site Services Travel Expenses – Travel expenses vary by quote </t>
    </r>
    <r>
      <rPr>
        <b/>
        <sz val="8"/>
        <color rgb="FF000000"/>
        <rFont val="Lato"/>
        <family val="2"/>
      </rPr>
      <t xml:space="preserve">
</t>
    </r>
  </si>
  <si>
    <t xml:space="preserve">   As Quoted</t>
  </si>
  <si>
    <t>OC-PS-OS-TE -WEEK</t>
  </si>
  <si>
    <t>Ocularis - Travel &amp; expenses associated with all Ocularis services based on fixed amount (Flight/Accommodation and Per Diem)  per week</t>
  </si>
  <si>
    <t xml:space="preserve">OC-PS-RAS  </t>
  </si>
  <si>
    <t xml:space="preserve">Ocularis - Remote Access Services – Online/Phone – Per hour and/or portion of hour rounded up  (4 hours Minimum)
</t>
  </si>
  <si>
    <t xml:space="preserve">OC-PS-RAS-W/H  </t>
  </si>
  <si>
    <t xml:space="preserve">Ocularis - Remote Access Services – Online/Phone (Weekend or Holiday)  – Per hour and/or portion of hour rounded up (4 hours Minimum)
</t>
  </si>
  <si>
    <t>Ocularis Premium Care Annual Maintenance Plan</t>
  </si>
  <si>
    <t>OC-OPC-PS-A-GPS-1Y-cust</t>
  </si>
  <si>
    <t xml:space="preserve">Ocularis Premium Care Annual Maintenance Plan - Customized Annual Maintenance Plans based on on-site visits and remote support. Expiration is 1-Yr from contract execution. Contact OGPS. 
</t>
  </si>
  <si>
    <t>Customized</t>
  </si>
  <si>
    <t>Ocularis Training</t>
  </si>
  <si>
    <t>OC-300-CERT-ONLINE-EA</t>
  </si>
  <si>
    <t>Ocularis Certification Enablement Program: Live, Instructor-Led Hands-On Training, Four 4.5-hr. Sessions + One 2.0-hr Certification Exam, per student</t>
  </si>
  <si>
    <t>OC-305-OPR-ONLINE-EA</t>
  </si>
  <si>
    <t>Ocularis Operator Online Training:  Live, Instructor-Led Hands On Training, One 4.0-hr. Session, per student</t>
  </si>
  <si>
    <t>OC-350-RECERT-ONLINE-EA</t>
  </si>
  <si>
    <t>Ocularis Recertification Online Program:  Live, Instructor-Led Recertification Training, Two 3-hr. Sessions + One 1.0-hr Recertification Exam, per student</t>
  </si>
  <si>
    <t>OC-351-CERT-ONLINE-GP12</t>
  </si>
  <si>
    <t>Ocularis Certification Enablement Program: Live, Instructor-Led Hands-On Training, Four 4.5-hr. Sessions + One 2.0-hr Certification Exam, group of 12</t>
  </si>
  <si>
    <t>OC-352-OPR-ONLINE-GP12</t>
  </si>
  <si>
    <t>Ocularis Operator Online Training:  Live, Instructor-Led Hands On Training, One 4.0-hr. Session, group of 12</t>
  </si>
  <si>
    <t>OC-353-RECERT-ONLINE-GP12</t>
  </si>
  <si>
    <t>Ocularis Recertification Online Program:  Live, Instructor-Led Recertification Training, Two 3-hr. Sessions + One 1.0-hr Recertification Exam, group of 12</t>
  </si>
  <si>
    <t>OC-360-CERT-CUST-GRP12</t>
  </si>
  <si>
    <t>Ocularis Certification Enablement Program: Live, Instructor-Led Hands-On Training at Customer Site, (Price per training - up to 12 students) Three 8.0-hr. Sessions + One 2.0-hr Certification Exam (Add T&amp;E allowance of $2,500), group of 12</t>
  </si>
  <si>
    <t>OC-361-OPR-CUST-GRP12</t>
  </si>
  <si>
    <t>Ocularis Operator Training:  Live, Instructor-Led Hands On Training at Customer Site, One 8.0-hr. Session (Add T&amp;E allowance of $2,500), group of 12</t>
  </si>
  <si>
    <t>Ocularis Integration/Gateways</t>
  </si>
  <si>
    <t>OC-GW-Total-Effort</t>
  </si>
  <si>
    <t xml:space="preserve">Total Integration effort price for Ocularis
</t>
  </si>
  <si>
    <t>As Calculated</t>
  </si>
  <si>
    <t>You can now operate your Qognify VMS on a subscription basis, billed annually. The cost is a combination of the part number's subscription price plus the price of a one-year subscription SMA for each ordered part number. After the first year, make sure to use the renewal part numbers. You will be invoiced annually in advance for the next year until the subscription is canceled.</t>
  </si>
  <si>
    <t>First Year Subscription Part Number</t>
  </si>
  <si>
    <t>First Year Subscription Price MSRP</t>
  </si>
  <si>
    <t>OC-PRO-B-S</t>
  </si>
  <si>
    <t>Ocularis Professional Base License Subscripton</t>
  </si>
  <si>
    <t>OC-PRO-1C-S</t>
  </si>
  <si>
    <t>Ocularis Professional Camera License Subscripton</t>
  </si>
  <si>
    <t>OC-ENT-B-S</t>
  </si>
  <si>
    <t>Ocularis Enterprise Base License Subscripton</t>
  </si>
  <si>
    <t>OC-ENT-1C-S</t>
  </si>
  <si>
    <t>Ocularis Enterprise Camera License Subscripton</t>
  </si>
  <si>
    <t>OC-ULT-B-S</t>
  </si>
  <si>
    <t>Ocularis Ultimate Base License Subscripton</t>
  </si>
  <si>
    <t>OC-ULT-1C-S</t>
  </si>
  <si>
    <t>Ocularis Ultimate Camera License Subscripton</t>
  </si>
  <si>
    <t>OP-VWM-B-S</t>
  </si>
  <si>
    <t>Ocularis Option Base Module-VideoWall (Optional for Enterprise, Included in Ultimate) Subscripton</t>
  </si>
  <si>
    <t>OP-VWM-1C-S</t>
  </si>
  <si>
    <t>Ocularis Option Camera Module-VideoWall (Optional for Enterprise, Included in Ultimate) Subscripton</t>
  </si>
  <si>
    <t>OP-OS-1C-S</t>
  </si>
  <si>
    <t>Ocularis Option Module-OpenSight Subscripton</t>
  </si>
  <si>
    <t>OP-CC9000-B-S</t>
  </si>
  <si>
    <t>Ocularis Option Module- C•CURE 9000 Integration Subscripton</t>
  </si>
  <si>
    <t>OP-OAAP-B-S</t>
  </si>
  <si>
    <t>Ocularis Option Module- Lenel OnGuard Integration Subscripton</t>
  </si>
  <si>
    <t>OP-AMAG-B-S</t>
  </si>
  <si>
    <t>Ocularis Option Module- AMAG Integration Subscripton</t>
  </si>
  <si>
    <t>OP-S2OVID-B-S</t>
  </si>
  <si>
    <t>Ocularis Option Module- S2 Security NetBox Integration Subscripton</t>
  </si>
  <si>
    <t>OP-MIR-1C-S</t>
  </si>
  <si>
    <t>Ocularis Ultimate Camera License for Mirrored Recording Subscripton</t>
  </si>
  <si>
    <t>OP-BC-B-S</t>
  </si>
  <si>
    <t>Ocularis Option Module - Brings BriefCam into Ocularis Subscripton</t>
  </si>
  <si>
    <t>OP-SAI-1C-S</t>
  </si>
  <si>
    <t>Ocularis Option Module-Analytics Interface 1 Channel Subscripton</t>
  </si>
  <si>
    <t>OP-SAI-5C-S</t>
  </si>
  <si>
    <t>Ocularis Option Module-Analytics Interface 5 Channels Subscripton</t>
  </si>
  <si>
    <t>OP-SAI-10C-S</t>
  </si>
  <si>
    <t>Ocularis Option Module-Analytics Interface 10 Channels Subscripton</t>
  </si>
  <si>
    <t>OP-SAI-25C-S</t>
  </si>
  <si>
    <t>Ocularis Option Module-Analytics Interface 25 Channels Subscripton</t>
  </si>
  <si>
    <t>OP-SAI-50C-S</t>
  </si>
  <si>
    <t>Ocularis Option Module-Analytics Interface 50 Channels Subscripton</t>
  </si>
  <si>
    <t>OP-SEI-ACC-B-S</t>
  </si>
  <si>
    <t>Ocularis Option Module-Event Interface-Access Control Base Subscripton</t>
  </si>
  <si>
    <t>OP-SEI-ACC-50-S</t>
  </si>
  <si>
    <t>Ocularis Option Module-Event Interface-Access Control 50 Sensors Subscripton</t>
  </si>
  <si>
    <t>OP-SEI-ACC-100-S</t>
  </si>
  <si>
    <t>Ocularis Option Module-Event Interface-Access Control 100 Sensors Subscripton</t>
  </si>
  <si>
    <t>OP-SEI-ACC-250-S</t>
  </si>
  <si>
    <t>Ocularis Option Module-Event Interface-Access Control 250 Sensors Subscripton</t>
  </si>
  <si>
    <t>OP-SEI-ACC-500-S</t>
  </si>
  <si>
    <t>Ocularis Option Module-Event Interface-Access Control 500 Sensors Subscripton</t>
  </si>
  <si>
    <t>OP-SEI-50-S</t>
  </si>
  <si>
    <t>Ocularis Option Module-Event Interface-50 Sensors Subscripton</t>
  </si>
  <si>
    <t>OP-SEI-100-S</t>
  </si>
  <si>
    <t>Ocularis Option Module-Event Interface-100 Sensors Subscripton</t>
  </si>
  <si>
    <t>OP-SEI-250-S</t>
  </si>
  <si>
    <t>Ocularis Option Module-Event Interface-250 Sensors Subscripton</t>
  </si>
  <si>
    <t>OP-SEI-500-S</t>
  </si>
  <si>
    <t>Ocularis Option Module-Event Interface-500 Sensors Subscripton</t>
  </si>
  <si>
    <t>Renewal Subscription Part Number</t>
  </si>
  <si>
    <t>Renewal Subscription Price MSRP</t>
  </si>
  <si>
    <t>OC-PRO-B-S-R</t>
  </si>
  <si>
    <t>Ocularis Professional Base License Subscripton Renewal</t>
  </si>
  <si>
    <t>OC-PRO-1C-S-R</t>
  </si>
  <si>
    <t>Ocularis Professional Camera License Subscripton  Renewal</t>
  </si>
  <si>
    <t>OC-ENT-B-S-R</t>
  </si>
  <si>
    <t>Ocularis Enterprise Base License Subscripton  Renewal</t>
  </si>
  <si>
    <t>OC-ENT-1C-S-R</t>
  </si>
  <si>
    <t>Ocularis Enterprise Camera License Subscripton Renewal</t>
  </si>
  <si>
    <t>OC-ULT-B-S-R</t>
  </si>
  <si>
    <t>Ocularis Ultimate Base License Subscripton Renewal</t>
  </si>
  <si>
    <t>OC-ULT-1C-S-R</t>
  </si>
  <si>
    <t>Ocularis Ultimate Camera License Subscripton Renewal</t>
  </si>
  <si>
    <t>OP-VWM-B-S-R</t>
  </si>
  <si>
    <t>Ocularis Option Base Module-VideoWall (Optional for Enterprise, Included in Ultimate) Subscripton Renewal</t>
  </si>
  <si>
    <t>OP-VWM-1C-S-R</t>
  </si>
  <si>
    <t>Ocularis Option Camera Module-VideoWall (Optional for Enterprise, Included in Ultimate) Subscripton  Renewal</t>
  </si>
  <si>
    <t>OP-OS-1C-S-R</t>
  </si>
  <si>
    <t>Ocularis Option Module-OpenSight Subscripton  Renewal</t>
  </si>
  <si>
    <t>OP-CC9000-B-S-R</t>
  </si>
  <si>
    <t>Ocularis Option Module- C•CURE 9000 Integration Subscripton  Renewal</t>
  </si>
  <si>
    <t>OP-OAAP-B-S-R</t>
  </si>
  <si>
    <t>Ocularis Option Module- Lenel OnGuard Integration Subscripton  Renewal</t>
  </si>
  <si>
    <t>OP-AMAG-B-S-R</t>
  </si>
  <si>
    <t>Ocularis Option Module- AMAG Integration Subscripton  Renewal</t>
  </si>
  <si>
    <t>OP-S2OVID-B-S-R</t>
  </si>
  <si>
    <t>Ocularis Option Module- S2 Security NetBox Integration Subscripton  Renewal</t>
  </si>
  <si>
    <t>OP-MIR-1C-S-R</t>
  </si>
  <si>
    <t>Ocularis Ultimate Camera License for Mirrored Recording Subscripton  Renewal</t>
  </si>
  <si>
    <t>OP-BC-B-S-R</t>
  </si>
  <si>
    <t>Ocularis Option Module - Brings BriefCam into Ocularis Subscripton  Renewal</t>
  </si>
  <si>
    <t>OP-SAI-1C-S-R</t>
  </si>
  <si>
    <t>Ocularis Option Module-Analytics Interface 1 Channel Subscripton  Renewal</t>
  </si>
  <si>
    <t>OP-SAI-5C-S-R</t>
  </si>
  <si>
    <t>Ocularis Option Module-Analytics Interface 5 Channels Subscripton  Renewal</t>
  </si>
  <si>
    <t>OP-SAI-10C-S-R</t>
  </si>
  <si>
    <t>Ocularis Option Module-Analytics Interface 10 Channels Subscripton  Renewal</t>
  </si>
  <si>
    <t>OP-SAI-25C-S-R</t>
  </si>
  <si>
    <t>Ocularis Option Module-Analytics Interface 25 Channels Subscripton  Renewal</t>
  </si>
  <si>
    <t>OP-SAI-50C-S-R</t>
  </si>
  <si>
    <t>Ocularis Option Module-Analytics Interface 50 Channels Subscripton  Renewal</t>
  </si>
  <si>
    <t>OP-SEI-ACC-B-S-R</t>
  </si>
  <si>
    <t>Ocularis Option Module-Event Interface-Access Control Base Subscripton  Renewal</t>
  </si>
  <si>
    <t>OP-SEI-ACC-50-S-R</t>
  </si>
  <si>
    <t>Ocularis Option Module-Event Interface-Access Control 50 Sensors Subscripton  Renewal</t>
  </si>
  <si>
    <t>OP-SEI-ACC-100-S-R</t>
  </si>
  <si>
    <t>Ocularis Option Module-Event Interface-Access Control 100 Sensors Subscripton  Renewal</t>
  </si>
  <si>
    <t>OP-SEI-ACC-250-S-R</t>
  </si>
  <si>
    <t>Ocularis Option Module-Event Interface-Access Control 250 Sensors Subscripton  Renewal</t>
  </si>
  <si>
    <t>OP-SEI-ACC-500-S-R</t>
  </si>
  <si>
    <t>Ocularis Option Module-Event Interface-Access Control 500 Sensors Subscripton  Renewal</t>
  </si>
  <si>
    <t>OP-SEI-50-S-R</t>
  </si>
  <si>
    <t>Ocularis Option Module-Event Interface-50 Sensors Subscripton  Renewal</t>
  </si>
  <si>
    <t>OP-SEI-100-S-R</t>
  </si>
  <si>
    <t>Ocularis Option Module-Event Interface-100 Sensors Subscripton  Renewal</t>
  </si>
  <si>
    <t>OP-SEI-250-S-R</t>
  </si>
  <si>
    <t>Ocularis Option Module-Event Interface-250 Sensors Subscripton  Renewal</t>
  </si>
  <si>
    <t>OP-SEI-500-R</t>
  </si>
  <si>
    <t>Ocularis Option Module-Event Interface-500 Sensors Subscripton  Renewal</t>
  </si>
  <si>
    <t>Subscription Part Number</t>
  </si>
  <si>
    <t>First Year Enterprise SMA Subscription</t>
  </si>
  <si>
    <t>OC-PRO-B-SMA-E-I-S</t>
  </si>
  <si>
    <t>Ocularis Professional Base SMA-Enterprise First Year Subscripton</t>
  </si>
  <si>
    <t>OC-PRO-1C-SMA-E-I-S</t>
  </si>
  <si>
    <t>Ocularis Professional Camera License SMA-Enterprise First Year Subscripton</t>
  </si>
  <si>
    <t>OC-ENT-B-SMA-E-I-S</t>
  </si>
  <si>
    <t>Ocularis Enterprise Base SMA-Enterprise First Year Subscripton</t>
  </si>
  <si>
    <t>OC-ENT-1C-SMA-E-I-S</t>
  </si>
  <si>
    <t>Ocularis Enterprise Camera License SMA-Enterprise First Year Subscripton</t>
  </si>
  <si>
    <t>OC-ULT-B-SMA-E-I-S</t>
  </si>
  <si>
    <t>Ocularis Ultimate Base SMA-Enterprise First Year Subscripton</t>
  </si>
  <si>
    <t>OC-ULT-1C-SMA-E-I-S</t>
  </si>
  <si>
    <t xml:space="preserve"> </t>
  </si>
  <si>
    <t xml:space="preserve"> Enterprise SMA Renewal - Subscription</t>
  </si>
  <si>
    <t>OC-PRO-B-SMA-E-R-S</t>
  </si>
  <si>
    <t>Ocularis Professional Base SMA-Enterprise-Renewal Subscripton</t>
  </si>
  <si>
    <t>OC-PRO-1C-SMA-E-R-S</t>
  </si>
  <si>
    <t>Ocularis Professional Camera License SMA-Enterprise-Renewal Subscripton</t>
  </si>
  <si>
    <t>OC-ENT-B-SMA-E-R-S</t>
  </si>
  <si>
    <t>Ocularis Enterprise Base SMA-Enterprise-Renewal Subscripton</t>
  </si>
  <si>
    <t>OC-ENT-1C-SMA-E-R-S</t>
  </si>
  <si>
    <t>Ocularis Enterprise Camera License SMA-Enterprise-Renewal Subscripton</t>
  </si>
  <si>
    <t>OC-ULT-B-SMA-E-R-S</t>
  </si>
  <si>
    <t>Ocularis Ultimate Base SMA-Enterprise-Renewal Subscripton</t>
  </si>
  <si>
    <t>OC-ULT-1C-SMA-E-R-S</t>
  </si>
  <si>
    <t>Ocularis Ultimate Camera License SMA-Enterprise-Renewal Subscripton</t>
  </si>
  <si>
    <t>First Year Enterprise SMA Product Options Subscription</t>
  </si>
  <si>
    <t>OP-VWM-B-SMA-E-I-S</t>
  </si>
  <si>
    <t>Ocularis Option Base Module-VideoWall SMA-Enterprise First Year Subscripton</t>
  </si>
  <si>
    <t>OP-VWM-1C-SMA-E-I-S</t>
  </si>
  <si>
    <t>Ocularis Option Camera Module-VideoWall SMA-Enterprise First Year Subscripton</t>
  </si>
  <si>
    <t>OP-OS-1C-SMA-E-I-S</t>
  </si>
  <si>
    <t>Ocularis Option Module-OpenSight SMA-Enterprise First Year Subscripton</t>
  </si>
  <si>
    <t>OP-CC9000-B-SMA-E-I-S</t>
  </si>
  <si>
    <t>Ocularis Option Module- C-CURE 9000 Integration SMA-Enterprise First Year Subscripton</t>
  </si>
  <si>
    <t>OP-OAAP-B-SMA-E-I-S</t>
  </si>
  <si>
    <t>Lenel OAAP Option Base SMA-Enterprise First Year Subscripton</t>
  </si>
  <si>
    <t>OP-AMAG-B-SMA-E-I-S</t>
  </si>
  <si>
    <t>AMAG Integration SMA-Enterprise First Year Subscripton</t>
  </si>
  <si>
    <t>OP-S2OVID-B-SMA-E-I-S</t>
  </si>
  <si>
    <t>S2 Integration SMA-Enterprise First Year Subscripton</t>
  </si>
  <si>
    <t>OP-MIR-1C-SMA-E-I-S</t>
  </si>
  <si>
    <t>Ocularis Ultimate Camera License for Mirrored Recording SMA-Enterprise First Year Subscripton</t>
  </si>
  <si>
    <t>OP-BC-B-SMA-E-I-S</t>
  </si>
  <si>
    <t>Ocularis Option Module - Brings BriefCam into Ocularis SMA-Enterprise First Year Subscripton</t>
  </si>
  <si>
    <t>OP-SAI-1C-SMA-E-I-S</t>
  </si>
  <si>
    <t>Ocularis Option Module-Analytics Interface 1 Channel SMA-Enterprise First Year Subscripton</t>
  </si>
  <si>
    <t>OP-SAI-5C-SMA-E-I-S</t>
  </si>
  <si>
    <t>Ocularis Option Module-Analytics Interface 5 Channels SMA-Enterprise First Year Subscripton</t>
  </si>
  <si>
    <t>OP-SAI-10C-SMA-E-I-S</t>
  </si>
  <si>
    <t>Ocularis Option Module-Analytics Interface 10 Channels  SMA-Enterprise First Year Subscripton</t>
  </si>
  <si>
    <t>OP-SAI-25C-SMA-E-I-S</t>
  </si>
  <si>
    <t>Ocularis Option Module-Analytics Interface 25 Channels SMA-Enterprise First Year Subscripton</t>
  </si>
  <si>
    <t>OP-SAI-50C-SMA-E-I-S</t>
  </si>
  <si>
    <t>Ocularis Option Module-Analytics Interface 50 Channels SMA-Enterprise First Year Subscripton</t>
  </si>
  <si>
    <t>OP-SEI-ACC-B-SMA-E-I-S</t>
  </si>
  <si>
    <t>Ocularis Option Module-Event Interface-Access Control Base SMA-Enterprise First Year Subscripton</t>
  </si>
  <si>
    <t>OP-SEI-ACC-50-SMA-E-I-S</t>
  </si>
  <si>
    <t>Ocularis Option Module-Event Interface-Access Control 50 Sensors SMA-Enterprise First Year Subscripton</t>
  </si>
  <si>
    <t>OP-SEI-ACC-100-SMA-E-I-S</t>
  </si>
  <si>
    <t>Ocularis Option Module-Event Interface-Access Control 100 Sensors SMA-Enterprise First Year Subscripton</t>
  </si>
  <si>
    <t>OP-SEI-ACC-250-SMA-E-I-S</t>
  </si>
  <si>
    <t>Ocularis Option Module-Event Interface-Access Control 250 Sensors SMA-Enterprise First Year Subscripton</t>
  </si>
  <si>
    <t>OP-SEI-ACC-500-SMA-E-I-S</t>
  </si>
  <si>
    <t>Ocularis Option Module-Event Interface-Access Control 500 Sensors SMA-Enterprise First Year Subscripton</t>
  </si>
  <si>
    <t>OP-SEI-50-SMA-E-I-S</t>
  </si>
  <si>
    <t>Ocularis Option Module-Event Interface-50 Sensors SMA-Enterprise First Year Subscripton</t>
  </si>
  <si>
    <t>OP-SEI-100-SMA-E-I-S</t>
  </si>
  <si>
    <t>Ocularis Option Module-Event Interface-100 Sensors SMA-Enterprise First Year Subscripton</t>
  </si>
  <si>
    <t>OP-SEI-250-SMA-E-I-S</t>
  </si>
  <si>
    <t>Ocularis Option Module-Event Interface-250 Sensors SMA-Enterprise First Year Subscripton</t>
  </si>
  <si>
    <t>OP-SEI-500-SMA-E-I-S</t>
  </si>
  <si>
    <t>Ocularis Option Module-Event Interface-500 Sensors SMA-Enterprise First Year Subscripton</t>
  </si>
  <si>
    <t>Enterprise SMA Product Options Renewal Subscription</t>
  </si>
  <si>
    <t>OP-VWM-B-SMA-E-R-S</t>
  </si>
  <si>
    <t>Ocularis Option Base Module-VideoWall SMA-Enterprise-Renewal Subscripton</t>
  </si>
  <si>
    <t>OP-VWM-1C-SMA-E-R-S</t>
  </si>
  <si>
    <t>Ocularis Option Camera Module-VideoWall SMA-Enterprise-Renewal Subscripton</t>
  </si>
  <si>
    <t>OP-OS-1C-SMA-E-R-S</t>
  </si>
  <si>
    <t>Ocularis Option Module-OpenSight SMA-Enterprise-Renewal Subscripton</t>
  </si>
  <si>
    <t>OP-CC9000-B-SMA-E-R-S</t>
  </si>
  <si>
    <t>Ocularis Option Module- C-CURE 9000 Integration SMA-Enterprise-Renewal Subscripton</t>
  </si>
  <si>
    <t>OP-OAAP-B-SMA-E-R-S</t>
  </si>
  <si>
    <t>Lenel OAAP Option Base SMA-Enterprise-Renewal Subscripton</t>
  </si>
  <si>
    <t>OP-AMAG-B-SMA-E-R-S</t>
  </si>
  <si>
    <t>AMAG Integration SMA-Enterprise-Renewal Subscripton</t>
  </si>
  <si>
    <t>OP-S2OVID-B-SMA-E-R-S</t>
  </si>
  <si>
    <t>S2 Integration SMA-Enterprise-Renewal Subscripton</t>
  </si>
  <si>
    <t>OP-MIR-1C-SMA-E-R-S</t>
  </si>
  <si>
    <t>Ocularis Ultimate Camera License for Mirrored Recording SMA-Enterprise-Renewal Subscripton</t>
  </si>
  <si>
    <t>OP-BC-B-SMA-E-R-S</t>
  </si>
  <si>
    <t>Ocularis Option Module - Brings BriefCam into Ocularis SMA-Enterprise Renewal Subscripton</t>
  </si>
  <si>
    <t>OP-SAI-1C-SMA-E-R-S</t>
  </si>
  <si>
    <t>Ocularis Option Module-Analytics Interface 1 Channel SMA-Enterprise-Renewal Subscripton</t>
  </si>
  <si>
    <t>OP-SAI-5C-SMA-E-R-S</t>
  </si>
  <si>
    <t>Ocularis Option Module-Analytics Interface 5 Channels SMA-Enterprise Renewal Subscripton</t>
  </si>
  <si>
    <t>OP-SAI-10C-SMA-E-R-S</t>
  </si>
  <si>
    <t>Ocularis Option Module-Analytics Interface 10 Channels  SMA-Enterprise Renewal Subscripton</t>
  </si>
  <si>
    <t>OP-SAI-25C-SMA-E-R-S</t>
  </si>
  <si>
    <t>Ocularis Option Module-Analytics Interface 25 Channels SMA-Enterprise Renewal Subscripton</t>
  </si>
  <si>
    <t>OP-SAI-50C-SMA-E-R-S</t>
  </si>
  <si>
    <t>Ocularis Option Module-Analytics Interface 50 Channels SMA-Enterprise Renewal Subscripton</t>
  </si>
  <si>
    <t>OP-SEI-ACC-B-SMA-E-R-S</t>
  </si>
  <si>
    <t>Ocularis Option Module-Event Interface-Access Control Base SMA-Enterprise-Renewal Subscripton</t>
  </si>
  <si>
    <t>OP-SEI-ACC-50-SMA-E-R-S</t>
  </si>
  <si>
    <t>Ocularis Option Module-Event Interface-Access Control 50 Sensors SMA-Enterprise-Renewal Subscripton</t>
  </si>
  <si>
    <t>OP-SEI-ACC-100-SMA-E-R-S</t>
  </si>
  <si>
    <t>Ocularis Option Module-Event Interface-Access Control 100 Sensors SMA-Enterprise-Renewal Subscripton</t>
  </si>
  <si>
    <t>OP-SEI-ACC-250-SMA-E-R-S</t>
  </si>
  <si>
    <t>Ocularis Option Module-Event Interface-Access Control 250 Sensors SMA-Enterprise-Renewal Subscripton</t>
  </si>
  <si>
    <t>OP-SEI-ACC-500-SMA-E-R-S</t>
  </si>
  <si>
    <t>Ocularis Option Module-Event Interface-Access Control 500 Sensors SMA-Enterprise-Renewal Subscripton</t>
  </si>
  <si>
    <t>OP-SEI-50-SMA-E-R-S</t>
  </si>
  <si>
    <t>Ocularis Option Module-Event Interface-50 Sensors SMA-Enterprise-Renewal Subscripton</t>
  </si>
  <si>
    <t>OP-SEI-100-SMA-E-R-S</t>
  </si>
  <si>
    <t>Ocularis Option Module-Event Interface-100 Sensors SMA-Enterprise-Renewal Subscripton</t>
  </si>
  <si>
    <t>OP-SEI-250-SMA-E-R-S</t>
  </si>
  <si>
    <t>Ocularis Option Module-Event Interface-250 Sensors SMA-Enterprise-Renewal Subscripton</t>
  </si>
  <si>
    <t>OP-SEI-500-SMA-E-R-S</t>
  </si>
  <si>
    <t>Ocularis Option Module-Event Interface-500 Sensors SMA-Enterprise-Renewal Subscripton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</si>
</sst>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_([$$-409]* #,##0.00_);_([$$-409]* \(#,##0.00\);_([$$-409]* &quot;-&quot;??_);_(@_)"/>
    <numFmt numFmtId="165" formatCode="&quot;$&quot;#,##0.00"/>
  </numFmts>
  <fonts count="16" x14ac:knownFonts="1">
    <font>
      <sz val="11"/>
      <color theme="1"/>
      <name val="Calibri"/>
      <family val="2"/>
      <scheme val="minor"/>
    </font>
    <font>
      <sz val="11"/>
      <color theme="1"/>
      <name val="Lato"/>
      <family val="2"/>
    </font>
    <font>
      <b/>
      <sz val="12"/>
      <color theme="0"/>
      <name val="Lato"/>
      <family val="2"/>
    </font>
    <font>
      <b/>
      <sz val="11"/>
      <color theme="1"/>
      <name val="Lato"/>
      <family val="2"/>
    </font>
    <font>
      <b/>
      <sz val="32"/>
      <color theme="0"/>
      <name val="Lato"/>
      <family val="2"/>
    </font>
    <font>
      <b/>
      <sz val="28"/>
      <color theme="0"/>
      <name val="Lato"/>
      <family val="2"/>
    </font>
    <font>
      <sz val="11"/>
      <color rgb="FF404040"/>
      <name val="Lato"/>
      <family val="2"/>
    </font>
    <font>
      <b/>
      <sz val="8"/>
      <color rgb="FF000000"/>
      <name val="Lato"/>
      <family val="2"/>
    </font>
    <font>
      <sz val="11"/>
      <color rgb="FF000000"/>
      <name val="Lato"/>
      <family val="2"/>
    </font>
    <font>
      <sz val="48"/>
      <color theme="0"/>
      <name val="Lato Regular"/>
    </font>
    <font>
      <sz val="11"/>
      <color theme="1"/>
      <name val="Lato Regular"/>
    </font>
    <font>
      <b/>
      <sz val="11"/>
      <color theme="1"/>
      <name val="Lato Regular"/>
    </font>
    <font>
      <b/>
      <sz val="12"/>
      <color theme="0"/>
      <name val="Lato Regular"/>
    </font>
    <font>
      <b/>
      <u/>
      <sz val="11"/>
      <name val="Lato Regular"/>
    </font>
    <font>
      <sz val="11"/>
      <name val="Lato Regular"/>
    </font>
    <font>
      <b/>
      <sz val="12"/>
      <color theme="1"/>
      <name val="Lato Regula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A499"/>
        <bgColor indexed="64"/>
      </patternFill>
    </fill>
    <fill>
      <patternFill patternType="solid">
        <fgColor rgb="FFF2F2F2"/>
        <bgColor rgb="FF000000"/>
      </patternFill>
    </fill>
    <fill>
      <patternFill patternType="solid">
        <fgColor rgb="FFD9D9D9"/>
        <bgColor rgb="FF000000"/>
      </patternFill>
    </fill>
    <fill>
      <patternFill patternType="solid">
        <fgColor theme="0"/>
        <bgColor indexed="64"/>
      </patternFill>
    </fill>
  </fills>
  <borders count="15">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right/>
      <top/>
      <bottom style="medium">
        <color rgb="FFFFFFFF"/>
      </bottom>
      <diagonal/>
    </border>
    <border>
      <left style="thin">
        <color theme="0"/>
      </left>
      <right/>
      <top/>
      <bottom style="medium">
        <color rgb="FFFFFFFF"/>
      </bottom>
      <diagonal/>
    </border>
  </borders>
  <cellStyleXfs count="1">
    <xf numFmtId="0" fontId="0" fillId="0" borderId="0"/>
  </cellStyleXfs>
  <cellXfs count="112">
    <xf numFmtId="0" fontId="0" fillId="0" borderId="0" xfId="0"/>
    <xf numFmtId="0" fontId="1" fillId="0" borderId="0" xfId="0" applyFont="1"/>
    <xf numFmtId="0" fontId="1" fillId="3" borderId="0" xfId="0" applyFont="1" applyFill="1"/>
    <xf numFmtId="0" fontId="2" fillId="5" borderId="6" xfId="0" applyFont="1" applyFill="1" applyBorder="1" applyAlignment="1">
      <alignment horizontal="center"/>
    </xf>
    <xf numFmtId="0" fontId="2" fillId="5" borderId="0" xfId="0" applyFont="1" applyFill="1" applyAlignment="1">
      <alignment horizontal="center"/>
    </xf>
    <xf numFmtId="164" fontId="2" fillId="5" borderId="0" xfId="0" applyNumberFormat="1" applyFont="1" applyFill="1" applyAlignment="1">
      <alignment horizontal="center"/>
    </xf>
    <xf numFmtId="0" fontId="6" fillId="3" borderId="11" xfId="0" applyFont="1" applyFill="1" applyBorder="1" applyAlignment="1">
      <alignment horizontal="left" vertical="top" wrapText="1" readingOrder="1"/>
    </xf>
    <xf numFmtId="0" fontId="6" fillId="2" borderId="12" xfId="0" applyFont="1" applyFill="1" applyBorder="1" applyAlignment="1">
      <alignment horizontal="left" vertical="top" wrapText="1" readingOrder="1"/>
    </xf>
    <xf numFmtId="0" fontId="8" fillId="3" borderId="11" xfId="0" applyFont="1" applyFill="1" applyBorder="1" applyAlignment="1">
      <alignment horizontal="left" vertical="top" wrapText="1" readingOrder="1"/>
    </xf>
    <xf numFmtId="8" fontId="6" fillId="3" borderId="11" xfId="0" applyNumberFormat="1" applyFont="1" applyFill="1" applyBorder="1" applyAlignment="1">
      <alignment horizontal="right" vertical="top" wrapText="1" readingOrder="1"/>
    </xf>
    <xf numFmtId="0" fontId="8" fillId="2" borderId="12" xfId="0" applyFont="1" applyFill="1" applyBorder="1" applyAlignment="1">
      <alignment horizontal="left" vertical="top" wrapText="1" readingOrder="1"/>
    </xf>
    <xf numFmtId="8" fontId="6" fillId="2" borderId="12" xfId="0" applyNumberFormat="1" applyFont="1" applyFill="1" applyBorder="1" applyAlignment="1">
      <alignment horizontal="right" vertical="top" wrapText="1" readingOrder="1"/>
    </xf>
    <xf numFmtId="0" fontId="6" fillId="3" borderId="11" xfId="0" applyFont="1" applyFill="1" applyBorder="1" applyAlignment="1">
      <alignment horizontal="right" vertical="top" wrapText="1" readingOrder="1"/>
    </xf>
    <xf numFmtId="0" fontId="6" fillId="3" borderId="12" xfId="0" applyFont="1" applyFill="1" applyBorder="1" applyAlignment="1">
      <alignment horizontal="left" vertical="top" wrapText="1" readingOrder="1"/>
    </xf>
    <xf numFmtId="0" fontId="8" fillId="3" borderId="12" xfId="0" applyFont="1" applyFill="1" applyBorder="1" applyAlignment="1">
      <alignment horizontal="left" vertical="top" wrapText="1" readingOrder="1"/>
    </xf>
    <xf numFmtId="8" fontId="6" fillId="3" borderId="12" xfId="0" applyNumberFormat="1" applyFont="1" applyFill="1" applyBorder="1" applyAlignment="1">
      <alignment horizontal="right" vertical="top" wrapText="1" readingOrder="1"/>
    </xf>
    <xf numFmtId="0" fontId="10" fillId="0" borderId="0" xfId="0" applyFont="1"/>
    <xf numFmtId="0" fontId="11" fillId="3" borderId="6" xfId="0" applyFont="1" applyFill="1" applyBorder="1" applyAlignment="1">
      <alignment vertical="center" wrapText="1"/>
    </xf>
    <xf numFmtId="0" fontId="10" fillId="2" borderId="9" xfId="0" applyFont="1" applyFill="1" applyBorder="1"/>
    <xf numFmtId="165" fontId="10" fillId="2" borderId="2" xfId="0" applyNumberFormat="1" applyFont="1" applyFill="1" applyBorder="1"/>
    <xf numFmtId="0" fontId="10" fillId="3" borderId="10" xfId="0" applyFont="1" applyFill="1" applyBorder="1"/>
    <xf numFmtId="165" fontId="10" fillId="3" borderId="2" xfId="0" applyNumberFormat="1" applyFont="1" applyFill="1" applyBorder="1"/>
    <xf numFmtId="165" fontId="10" fillId="3" borderId="1" xfId="0" applyNumberFormat="1" applyFont="1" applyFill="1" applyBorder="1"/>
    <xf numFmtId="164" fontId="10" fillId="0" borderId="0" xfId="0" applyNumberFormat="1" applyFont="1"/>
    <xf numFmtId="0" fontId="10" fillId="2" borderId="0" xfId="0" applyFont="1" applyFill="1"/>
    <xf numFmtId="0" fontId="10" fillId="3" borderId="8" xfId="0" applyFont="1" applyFill="1" applyBorder="1"/>
    <xf numFmtId="0" fontId="10" fillId="3" borderId="0" xfId="0" applyFont="1" applyFill="1"/>
    <xf numFmtId="0" fontId="6" fillId="6" borderId="11" xfId="0" applyFont="1" applyFill="1" applyBorder="1" applyAlignment="1">
      <alignment horizontal="left" vertical="top" wrapText="1" readingOrder="1"/>
    </xf>
    <xf numFmtId="0" fontId="8" fillId="6" borderId="11" xfId="0" applyFont="1" applyFill="1" applyBorder="1" applyAlignment="1">
      <alignment horizontal="left" vertical="top" wrapText="1" readingOrder="1"/>
    </xf>
    <xf numFmtId="8" fontId="6" fillId="6" borderId="11" xfId="0" applyNumberFormat="1" applyFont="1" applyFill="1" applyBorder="1" applyAlignment="1">
      <alignment horizontal="right" vertical="top" wrapText="1" readingOrder="1"/>
    </xf>
    <xf numFmtId="0" fontId="6" fillId="7" borderId="12" xfId="0" applyFont="1" applyFill="1" applyBorder="1" applyAlignment="1">
      <alignment horizontal="left" vertical="top" wrapText="1" readingOrder="1"/>
    </xf>
    <xf numFmtId="0" fontId="8" fillId="7" borderId="12" xfId="0" applyFont="1" applyFill="1" applyBorder="1" applyAlignment="1">
      <alignment horizontal="left" vertical="top" wrapText="1" readingOrder="1"/>
    </xf>
    <xf numFmtId="8" fontId="6" fillId="7" borderId="12" xfId="0" applyNumberFormat="1" applyFont="1" applyFill="1" applyBorder="1" applyAlignment="1">
      <alignment horizontal="right" vertical="top" wrapText="1" readingOrder="1"/>
    </xf>
    <xf numFmtId="0" fontId="11" fillId="0" borderId="0" xfId="0" applyFont="1"/>
    <xf numFmtId="0" fontId="10" fillId="0" borderId="0" xfId="0" applyFont="1" applyAlignment="1">
      <alignment wrapText="1"/>
    </xf>
    <xf numFmtId="0" fontId="12" fillId="5" borderId="0" xfId="0" applyFont="1" applyFill="1" applyAlignment="1">
      <alignment horizontal="center" vertical="center" wrapText="1"/>
    </xf>
    <xf numFmtId="164" fontId="12" fillId="5" borderId="0" xfId="0" applyNumberFormat="1" applyFont="1" applyFill="1" applyAlignment="1">
      <alignment horizontal="center" vertical="center" wrapText="1"/>
    </xf>
    <xf numFmtId="0" fontId="12" fillId="4" borderId="0" xfId="0" applyFont="1" applyFill="1"/>
    <xf numFmtId="0" fontId="11" fillId="5" borderId="0" xfId="0" applyFont="1" applyFill="1" applyAlignment="1">
      <alignment horizontal="center" vertical="center"/>
    </xf>
    <xf numFmtId="0" fontId="12" fillId="5" borderId="0" xfId="0" applyFont="1" applyFill="1" applyAlignment="1">
      <alignment horizontal="center" vertical="center"/>
    </xf>
    <xf numFmtId="0" fontId="12" fillId="4" borderId="0" xfId="0" applyFont="1" applyFill="1" applyAlignment="1">
      <alignment horizontal="center" vertical="center"/>
    </xf>
    <xf numFmtId="0" fontId="10" fillId="2" borderId="9" xfId="0" applyFont="1" applyFill="1" applyBorder="1" applyAlignment="1">
      <alignment horizontal="left"/>
    </xf>
    <xf numFmtId="0" fontId="10" fillId="3" borderId="10" xfId="0" applyFont="1" applyFill="1" applyBorder="1" applyAlignment="1">
      <alignment horizontal="left"/>
    </xf>
    <xf numFmtId="165" fontId="10" fillId="2" borderId="2" xfId="0" applyNumberFormat="1" applyFont="1" applyFill="1" applyBorder="1" applyAlignment="1">
      <alignment horizontal="left"/>
    </xf>
    <xf numFmtId="165" fontId="10" fillId="3" borderId="2" xfId="0" applyNumberFormat="1" applyFont="1" applyFill="1" applyBorder="1" applyAlignment="1">
      <alignment horizontal="left"/>
    </xf>
    <xf numFmtId="0" fontId="13" fillId="3" borderId="9" xfId="0" applyFont="1" applyFill="1" applyBorder="1" applyAlignment="1">
      <alignment vertical="center"/>
    </xf>
    <xf numFmtId="0" fontId="10" fillId="3" borderId="9" xfId="0" applyFont="1" applyFill="1" applyBorder="1" applyAlignment="1">
      <alignment vertical="center"/>
    </xf>
    <xf numFmtId="0" fontId="10" fillId="2" borderId="9" xfId="0" applyFont="1" applyFill="1" applyBorder="1" applyAlignment="1">
      <alignment vertical="center"/>
    </xf>
    <xf numFmtId="0" fontId="10" fillId="0" borderId="6" xfId="0" applyFont="1" applyBorder="1" applyAlignment="1">
      <alignment vertical="center"/>
    </xf>
    <xf numFmtId="0" fontId="10" fillId="2" borderId="9" xfId="0" applyFont="1" applyFill="1" applyBorder="1" applyAlignment="1">
      <alignment vertical="center" wrapText="1"/>
    </xf>
    <xf numFmtId="0" fontId="10" fillId="0" borderId="6" xfId="0" applyFont="1" applyBorder="1"/>
    <xf numFmtId="0" fontId="11" fillId="2" borderId="9" xfId="0" applyFont="1" applyFill="1" applyBorder="1" applyAlignment="1">
      <alignment vertical="center" wrapText="1"/>
    </xf>
    <xf numFmtId="0" fontId="12" fillId="5" borderId="6" xfId="0" applyFont="1" applyFill="1" applyBorder="1" applyAlignment="1">
      <alignment vertical="center" wrapText="1"/>
    </xf>
    <xf numFmtId="0" fontId="10" fillId="3" borderId="7" xfId="0" applyFont="1" applyFill="1" applyBorder="1"/>
    <xf numFmtId="0" fontId="12" fillId="4" borderId="0" xfId="0" applyFont="1" applyFill="1" applyAlignment="1">
      <alignment vertical="center"/>
    </xf>
    <xf numFmtId="0" fontId="14" fillId="2" borderId="9" xfId="0" applyFont="1" applyFill="1" applyBorder="1"/>
    <xf numFmtId="0" fontId="10" fillId="0" borderId="6" xfId="0" applyFont="1" applyBorder="1" applyAlignment="1">
      <alignment horizontal="left"/>
    </xf>
    <xf numFmtId="0" fontId="10" fillId="0" borderId="0" xfId="0" applyFont="1" applyAlignment="1">
      <alignment horizontal="left"/>
    </xf>
    <xf numFmtId="0" fontId="11" fillId="3" borderId="6" xfId="0" applyFont="1" applyFill="1" applyBorder="1" applyAlignment="1">
      <alignment horizontal="left" wrapText="1"/>
    </xf>
    <xf numFmtId="0" fontId="13" fillId="3" borderId="9" xfId="0" applyFont="1" applyFill="1" applyBorder="1" applyAlignment="1">
      <alignment horizontal="left"/>
    </xf>
    <xf numFmtId="0" fontId="10" fillId="3" borderId="9" xfId="0" applyFont="1" applyFill="1" applyBorder="1" applyAlignment="1">
      <alignment horizontal="left"/>
    </xf>
    <xf numFmtId="0" fontId="10" fillId="3" borderId="6" xfId="0" applyFont="1" applyFill="1" applyBorder="1" applyAlignment="1">
      <alignment horizontal="left"/>
    </xf>
    <xf numFmtId="0" fontId="11" fillId="2" borderId="9" xfId="0" applyFont="1" applyFill="1" applyBorder="1" applyAlignment="1">
      <alignment horizontal="left" wrapText="1"/>
    </xf>
    <xf numFmtId="0" fontId="10" fillId="2" borderId="9" xfId="0" applyFont="1" applyFill="1" applyBorder="1" applyAlignment="1">
      <alignment horizontal="left" wrapText="1"/>
    </xf>
    <xf numFmtId="0" fontId="10" fillId="3" borderId="7" xfId="0" applyFont="1" applyFill="1" applyBorder="1" applyAlignment="1">
      <alignment horizontal="left"/>
    </xf>
    <xf numFmtId="0" fontId="12" fillId="4" borderId="0" xfId="0" applyFont="1" applyFill="1" applyAlignment="1">
      <alignment horizontal="left" wrapText="1"/>
    </xf>
    <xf numFmtId="165" fontId="10" fillId="2" borderId="9" xfId="0" applyNumberFormat="1" applyFont="1" applyFill="1" applyBorder="1"/>
    <xf numFmtId="165" fontId="11" fillId="3" borderId="2" xfId="0" applyNumberFormat="1" applyFont="1" applyFill="1" applyBorder="1"/>
    <xf numFmtId="165" fontId="11" fillId="2" borderId="2" xfId="0" applyNumberFormat="1" applyFont="1" applyFill="1" applyBorder="1"/>
    <xf numFmtId="0" fontId="11" fillId="3" borderId="9" xfId="0" applyFont="1" applyFill="1" applyBorder="1" applyAlignment="1">
      <alignment vertical="center"/>
    </xf>
    <xf numFmtId="165" fontId="11" fillId="8" borderId="2" xfId="0" applyNumberFormat="1" applyFont="1" applyFill="1" applyBorder="1"/>
    <xf numFmtId="165" fontId="10" fillId="0" borderId="0" xfId="0" applyNumberFormat="1" applyFont="1"/>
    <xf numFmtId="0" fontId="11" fillId="0" borderId="0" xfId="0" applyFont="1" applyAlignment="1">
      <alignment wrapText="1"/>
    </xf>
    <xf numFmtId="0" fontId="10" fillId="3" borderId="0" xfId="0" applyFont="1" applyFill="1" applyAlignment="1">
      <alignment horizontal="left" vertical="center" wrapText="1"/>
    </xf>
    <xf numFmtId="0" fontId="12" fillId="5" borderId="0" xfId="0" applyFont="1" applyFill="1" applyAlignment="1">
      <alignment horizontal="left" wrapText="1"/>
    </xf>
    <xf numFmtId="0" fontId="10" fillId="2" borderId="0" xfId="0" applyFont="1" applyFill="1" applyAlignment="1">
      <alignment horizontal="left"/>
    </xf>
    <xf numFmtId="0" fontId="12" fillId="5" borderId="6" xfId="0" applyFont="1" applyFill="1" applyBorder="1" applyAlignment="1">
      <alignment horizontal="center" vertical="center"/>
    </xf>
    <xf numFmtId="0" fontId="12" fillId="5" borderId="0" xfId="0" applyFont="1" applyFill="1" applyAlignment="1">
      <alignment horizontal="center" vertical="center"/>
    </xf>
    <xf numFmtId="0" fontId="11" fillId="2" borderId="6" xfId="0" applyFont="1" applyFill="1" applyBorder="1" applyAlignment="1">
      <alignment horizontal="left" vertical="center" wrapText="1"/>
    </xf>
    <xf numFmtId="0" fontId="10" fillId="2" borderId="0" xfId="0" applyFont="1" applyFill="1" applyAlignment="1">
      <alignment horizontal="left" vertical="center" wrapText="1"/>
    </xf>
    <xf numFmtId="0" fontId="10" fillId="0" borderId="0" xfId="0" applyFont="1" applyAlignment="1">
      <alignment horizontal="left" vertical="center" wrapText="1"/>
    </xf>
    <xf numFmtId="0" fontId="11" fillId="0" borderId="6" xfId="0" applyFont="1" applyBorder="1" applyAlignment="1">
      <alignment horizontal="right"/>
    </xf>
    <xf numFmtId="0" fontId="11" fillId="0" borderId="0" xfId="0" applyFont="1" applyAlignment="1">
      <alignment horizontal="right"/>
    </xf>
    <xf numFmtId="0" fontId="10" fillId="3" borderId="6" xfId="0" applyFont="1" applyFill="1" applyBorder="1" applyAlignment="1">
      <alignment horizontal="left" vertical="center" wrapText="1"/>
    </xf>
    <xf numFmtId="0" fontId="10" fillId="3" borderId="0" xfId="0" applyFont="1" applyFill="1" applyAlignment="1">
      <alignment horizontal="left" vertical="center" wrapText="1"/>
    </xf>
    <xf numFmtId="0" fontId="10" fillId="2" borderId="6" xfId="0" applyFont="1" applyFill="1" applyBorder="1" applyAlignment="1">
      <alignment horizontal="left" vertical="center" wrapText="1"/>
    </xf>
    <xf numFmtId="0" fontId="10" fillId="0" borderId="0" xfId="0" applyFont="1" applyAlignment="1"/>
    <xf numFmtId="0" fontId="11" fillId="3" borderId="6" xfId="0" applyFont="1" applyFill="1" applyBorder="1" applyAlignment="1">
      <alignment horizontal="left" vertical="center" wrapText="1"/>
    </xf>
    <xf numFmtId="0" fontId="11" fillId="3" borderId="0" xfId="0" applyFont="1" applyFill="1" applyAlignment="1">
      <alignment horizontal="left" vertical="center" wrapText="1"/>
    </xf>
    <xf numFmtId="0" fontId="9" fillId="5" borderId="0" xfId="0" applyFont="1" applyFill="1" applyAlignment="1">
      <alignment horizontal="center" vertical="center"/>
    </xf>
    <xf numFmtId="0" fontId="10" fillId="3" borderId="0" xfId="0" quotePrefix="1" applyFont="1" applyFill="1" applyAlignment="1">
      <alignment horizontal="left" vertical="center" wrapText="1"/>
    </xf>
    <xf numFmtId="0" fontId="12" fillId="5" borderId="0" xfId="0" applyFont="1" applyFill="1" applyAlignment="1">
      <alignment horizontal="center" vertical="center" wrapText="1"/>
    </xf>
    <xf numFmtId="0" fontId="12" fillId="4" borderId="0" xfId="0" applyFont="1" applyFill="1" applyAlignment="1">
      <alignment horizontal="center"/>
    </xf>
    <xf numFmtId="0" fontId="12" fillId="5" borderId="0" xfId="0" applyFont="1" applyFill="1" applyAlignment="1">
      <alignment horizontal="center"/>
    </xf>
    <xf numFmtId="0" fontId="15" fillId="5" borderId="0" xfId="0" applyFont="1" applyFill="1" applyAlignment="1">
      <alignment horizontal="center"/>
    </xf>
    <xf numFmtId="0" fontId="12" fillId="4" borderId="3" xfId="0" applyFont="1" applyFill="1" applyBorder="1" applyAlignment="1">
      <alignment horizontal="center"/>
    </xf>
    <xf numFmtId="0" fontId="12" fillId="4" borderId="4" xfId="0" applyFont="1" applyFill="1" applyBorder="1" applyAlignment="1">
      <alignment horizontal="center"/>
    </xf>
    <xf numFmtId="0" fontId="12" fillId="4" borderId="5"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xf>
    <xf numFmtId="0" fontId="1" fillId="0" borderId="0" xfId="0" applyFont="1" applyAlignment="1">
      <alignment horizontal="center"/>
    </xf>
    <xf numFmtId="0" fontId="4" fillId="5" borderId="0" xfId="0" applyFont="1" applyFill="1" applyAlignment="1">
      <alignment horizontal="center" vertical="center"/>
    </xf>
    <xf numFmtId="0" fontId="5" fillId="5" borderId="0" xfId="0" applyFont="1" applyFill="1" applyAlignment="1">
      <alignment horizontal="center" vertical="center"/>
    </xf>
    <xf numFmtId="17" fontId="2" fillId="5" borderId="6" xfId="0" applyNumberFormat="1" applyFont="1" applyFill="1" applyBorder="1" applyAlignment="1">
      <alignment horizontal="center" vertical="center"/>
    </xf>
    <xf numFmtId="0" fontId="2" fillId="5" borderId="0" xfId="0" applyFont="1" applyFill="1" applyAlignment="1">
      <alignment horizontal="center" vertical="center"/>
    </xf>
    <xf numFmtId="0" fontId="2" fillId="5" borderId="7" xfId="0" applyFont="1" applyFill="1" applyBorder="1" applyAlignment="1">
      <alignment horizontal="center" vertical="center"/>
    </xf>
    <xf numFmtId="0" fontId="3" fillId="0" borderId="6" xfId="0" applyFont="1" applyBorder="1" applyAlignment="1">
      <alignment horizontal="right"/>
    </xf>
    <xf numFmtId="0" fontId="3" fillId="0" borderId="0" xfId="0" applyFont="1" applyAlignment="1">
      <alignment horizontal="right"/>
    </xf>
    <xf numFmtId="0" fontId="3" fillId="0" borderId="7" xfId="0" applyFont="1" applyBorder="1" applyAlignment="1">
      <alignment horizontal="right"/>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00CCBD"/>
      <color rgb="FF00A499"/>
      <color rgb="FFB7FFFA"/>
      <color rgb="FFFFB607"/>
      <color rgb="FF7FB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1152527</xdr:colOff>
      <xdr:row>0</xdr:row>
      <xdr:rowOff>181187</xdr:rowOff>
    </xdr:from>
    <xdr:to>
      <xdr:col>1</xdr:col>
      <xdr:colOff>1152527</xdr:colOff>
      <xdr:row>0</xdr:row>
      <xdr:rowOff>191907</xdr:rowOff>
    </xdr:to>
    <xdr:pic>
      <xdr:nvPicPr>
        <xdr:cNvPr id="2" name="Picture 1" descr="Ocularis Whit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609852" y="181187"/>
          <a:ext cx="2705098" cy="525070"/>
        </a:xfrm>
        <a:prstGeom prst="rect">
          <a:avLst/>
        </a:prstGeom>
      </xdr:spPr>
    </xdr:pic>
    <xdr:clientData/>
  </xdr:twoCellAnchor>
  <xdr:twoCellAnchor editAs="oneCell">
    <xdr:from>
      <xdr:col>0</xdr:col>
      <xdr:colOff>276087</xdr:colOff>
      <xdr:row>0</xdr:row>
      <xdr:rowOff>209826</xdr:rowOff>
    </xdr:from>
    <xdr:to>
      <xdr:col>0</xdr:col>
      <xdr:colOff>1976782</xdr:colOff>
      <xdr:row>0</xdr:row>
      <xdr:rowOff>690712</xdr:rowOff>
    </xdr:to>
    <xdr:pic>
      <xdr:nvPicPr>
        <xdr:cNvPr id="4" name="Grafik 3">
          <a:extLst>
            <a:ext uri="{FF2B5EF4-FFF2-40B4-BE49-F238E27FC236}">
              <a16:creationId xmlns:a16="http://schemas.microsoft.com/office/drawing/2014/main" id="{8D87721E-5DF5-5C4D-908C-0FDD5A6168B1}"/>
            </a:ext>
          </a:extLst>
        </xdr:cNvPr>
        <xdr:cNvPicPr>
          <a:picLocks noChangeAspect="1"/>
        </xdr:cNvPicPr>
      </xdr:nvPicPr>
      <xdr:blipFill>
        <a:blip xmlns:r="http://schemas.openxmlformats.org/officeDocument/2006/relationships" r:embed="rId2"/>
        <a:stretch>
          <a:fillRect/>
        </a:stretch>
      </xdr:blipFill>
      <xdr:spPr>
        <a:xfrm>
          <a:off x="276087" y="209826"/>
          <a:ext cx="1700695" cy="480886"/>
        </a:xfrm>
        <a:prstGeom prst="rect">
          <a:avLst/>
        </a:prstGeom>
      </xdr:spPr>
    </xdr:pic>
    <xdr:clientData/>
  </xdr:twoCellAnchor>
  <xdr:twoCellAnchor editAs="oneCell">
    <xdr:from>
      <xdr:col>5</xdr:col>
      <xdr:colOff>1152527</xdr:colOff>
      <xdr:row>0</xdr:row>
      <xdr:rowOff>181187</xdr:rowOff>
    </xdr:from>
    <xdr:to>
      <xdr:col>6</xdr:col>
      <xdr:colOff>2</xdr:colOff>
      <xdr:row>0</xdr:row>
      <xdr:rowOff>191907</xdr:rowOff>
    </xdr:to>
    <xdr:pic>
      <xdr:nvPicPr>
        <xdr:cNvPr id="6" name="Picture 5" descr="Ocularis White.png">
          <a:extLst>
            <a:ext uri="{FF2B5EF4-FFF2-40B4-BE49-F238E27FC236}">
              <a16:creationId xmlns:a16="http://schemas.microsoft.com/office/drawing/2014/main" id="{3037EAB4-9540-420C-9B28-9D4BF4FE8035}"/>
            </a:ext>
          </a:extLst>
        </xdr:cNvPr>
        <xdr:cNvPicPr>
          <a:picLocks noChangeAspect="1"/>
        </xdr:cNvPicPr>
      </xdr:nvPicPr>
      <xdr:blipFill>
        <a:blip xmlns:r="http://schemas.openxmlformats.org/officeDocument/2006/relationships" r:embed="rId1" cstate="print"/>
        <a:stretch>
          <a:fillRect/>
        </a:stretch>
      </xdr:blipFill>
      <xdr:spPr>
        <a:xfrm>
          <a:off x="3200402" y="181187"/>
          <a:ext cx="0" cy="10720"/>
        </a:xfrm>
        <a:prstGeom prst="rect">
          <a:avLst/>
        </a:prstGeom>
      </xdr:spPr>
    </xdr:pic>
    <xdr:clientData/>
  </xdr:twoCellAnchor>
  <xdr:twoCellAnchor editAs="oneCell">
    <xdr:from>
      <xdr:col>2</xdr:col>
      <xdr:colOff>268941</xdr:colOff>
      <xdr:row>0</xdr:row>
      <xdr:rowOff>71272</xdr:rowOff>
    </xdr:from>
    <xdr:to>
      <xdr:col>2</xdr:col>
      <xdr:colOff>930206</xdr:colOff>
      <xdr:row>0</xdr:row>
      <xdr:rowOff>774033</xdr:rowOff>
    </xdr:to>
    <xdr:pic>
      <xdr:nvPicPr>
        <xdr:cNvPr id="7" name="Picture 6">
          <a:extLst>
            <a:ext uri="{FF2B5EF4-FFF2-40B4-BE49-F238E27FC236}">
              <a16:creationId xmlns:a16="http://schemas.microsoft.com/office/drawing/2014/main" id="{D98A4656-0353-40F2-82F3-0347F35F7F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54353" y="71272"/>
          <a:ext cx="661265" cy="702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723902</xdr:colOff>
      <xdr:row>0</xdr:row>
      <xdr:rowOff>209762</xdr:rowOff>
    </xdr:from>
    <xdr:to>
      <xdr:col>1</xdr:col>
      <xdr:colOff>723904</xdr:colOff>
      <xdr:row>0</xdr:row>
      <xdr:rowOff>210957</xdr:rowOff>
    </xdr:to>
    <xdr:pic>
      <xdr:nvPicPr>
        <xdr:cNvPr id="4" name="Picture 1" descr="Ocularis White.png">
          <a:extLst>
            <a:ext uri="{FF2B5EF4-FFF2-40B4-BE49-F238E27FC236}">
              <a16:creationId xmlns:a16="http://schemas.microsoft.com/office/drawing/2014/main" id="{ABBC770B-0FCF-5C49-A3E5-10442131E7DD}"/>
            </a:ext>
          </a:extLst>
        </xdr:cNvPr>
        <xdr:cNvPicPr>
          <a:picLocks noChangeAspect="1"/>
        </xdr:cNvPicPr>
      </xdr:nvPicPr>
      <xdr:blipFill>
        <a:blip xmlns:r="http://schemas.openxmlformats.org/officeDocument/2006/relationships" r:embed="rId1" cstate="print"/>
        <a:stretch>
          <a:fillRect/>
        </a:stretch>
      </xdr:blipFill>
      <xdr:spPr>
        <a:xfrm>
          <a:off x="2387602" y="209762"/>
          <a:ext cx="2" cy="1195"/>
        </a:xfrm>
        <a:prstGeom prst="rect">
          <a:avLst/>
        </a:prstGeom>
      </xdr:spPr>
    </xdr:pic>
    <xdr:clientData/>
  </xdr:twoCellAnchor>
  <xdr:twoCellAnchor editAs="oneCell">
    <xdr:from>
      <xdr:col>1</xdr:col>
      <xdr:colOff>723902</xdr:colOff>
      <xdr:row>0</xdr:row>
      <xdr:rowOff>209762</xdr:rowOff>
    </xdr:from>
    <xdr:to>
      <xdr:col>1</xdr:col>
      <xdr:colOff>723904</xdr:colOff>
      <xdr:row>0</xdr:row>
      <xdr:rowOff>233967</xdr:rowOff>
    </xdr:to>
    <xdr:pic>
      <xdr:nvPicPr>
        <xdr:cNvPr id="5" name="Picture 1" descr="Ocularis White.png">
          <a:extLst>
            <a:ext uri="{FF2B5EF4-FFF2-40B4-BE49-F238E27FC236}">
              <a16:creationId xmlns:a16="http://schemas.microsoft.com/office/drawing/2014/main" id="{5A55DD54-2ED4-8C45-95DF-0387D2CF2EED}"/>
            </a:ext>
          </a:extLst>
        </xdr:cNvPr>
        <xdr:cNvPicPr>
          <a:picLocks noChangeAspect="1"/>
        </xdr:cNvPicPr>
      </xdr:nvPicPr>
      <xdr:blipFill>
        <a:blip xmlns:r="http://schemas.openxmlformats.org/officeDocument/2006/relationships" r:embed="rId1" cstate="print"/>
        <a:stretch>
          <a:fillRect/>
        </a:stretch>
      </xdr:blipFill>
      <xdr:spPr>
        <a:xfrm>
          <a:off x="2387602" y="209762"/>
          <a:ext cx="2" cy="1195"/>
        </a:xfrm>
        <a:prstGeom prst="rect">
          <a:avLst/>
        </a:prstGeom>
      </xdr:spPr>
    </xdr:pic>
    <xdr:clientData/>
  </xdr:twoCellAnchor>
  <xdr:twoCellAnchor editAs="oneCell">
    <xdr:from>
      <xdr:col>0</xdr:col>
      <xdr:colOff>270462</xdr:colOff>
      <xdr:row>0</xdr:row>
      <xdr:rowOff>211666</xdr:rowOff>
    </xdr:from>
    <xdr:to>
      <xdr:col>0</xdr:col>
      <xdr:colOff>1894957</xdr:colOff>
      <xdr:row>0</xdr:row>
      <xdr:rowOff>692552</xdr:rowOff>
    </xdr:to>
    <xdr:pic>
      <xdr:nvPicPr>
        <xdr:cNvPr id="6" name="Grafik 5">
          <a:extLst>
            <a:ext uri="{FF2B5EF4-FFF2-40B4-BE49-F238E27FC236}">
              <a16:creationId xmlns:a16="http://schemas.microsoft.com/office/drawing/2014/main" id="{4BC807B0-3DE5-734D-8E0E-D99324237C3E}"/>
            </a:ext>
          </a:extLst>
        </xdr:cNvPr>
        <xdr:cNvPicPr>
          <a:picLocks noChangeAspect="1"/>
        </xdr:cNvPicPr>
      </xdr:nvPicPr>
      <xdr:blipFill>
        <a:blip xmlns:r="http://schemas.openxmlformats.org/officeDocument/2006/relationships" r:embed="rId2"/>
        <a:stretch>
          <a:fillRect/>
        </a:stretch>
      </xdr:blipFill>
      <xdr:spPr>
        <a:xfrm>
          <a:off x="270462" y="211666"/>
          <a:ext cx="1700695" cy="480886"/>
        </a:xfrm>
        <a:prstGeom prst="rect">
          <a:avLst/>
        </a:prstGeom>
      </xdr:spPr>
    </xdr:pic>
    <xdr:clientData/>
  </xdr:twoCellAnchor>
  <xdr:twoCellAnchor editAs="oneCell">
    <xdr:from>
      <xdr:col>2</xdr:col>
      <xdr:colOff>105832</xdr:colOff>
      <xdr:row>0</xdr:row>
      <xdr:rowOff>105834</xdr:rowOff>
    </xdr:from>
    <xdr:to>
      <xdr:col>2</xdr:col>
      <xdr:colOff>763735</xdr:colOff>
      <xdr:row>0</xdr:row>
      <xdr:rowOff>808595</xdr:rowOff>
    </xdr:to>
    <xdr:pic>
      <xdr:nvPicPr>
        <xdr:cNvPr id="7" name="Picture 4">
          <a:extLst>
            <a:ext uri="{FF2B5EF4-FFF2-40B4-BE49-F238E27FC236}">
              <a16:creationId xmlns:a16="http://schemas.microsoft.com/office/drawing/2014/main" id="{88678C7B-602A-0340-B306-289CB08A300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19536" y="105834"/>
          <a:ext cx="657903" cy="7027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1152527</xdr:colOff>
      <xdr:row>0</xdr:row>
      <xdr:rowOff>181187</xdr:rowOff>
    </xdr:from>
    <xdr:ext cx="0" cy="10720"/>
    <xdr:pic>
      <xdr:nvPicPr>
        <xdr:cNvPr id="2" name="Picture 1" descr="Ocularis White.png">
          <a:extLst>
            <a:ext uri="{FF2B5EF4-FFF2-40B4-BE49-F238E27FC236}">
              <a16:creationId xmlns:a16="http://schemas.microsoft.com/office/drawing/2014/main" id="{43395493-15FE-4F11-B64F-06E46366C594}"/>
            </a:ext>
          </a:extLst>
        </xdr:cNvPr>
        <xdr:cNvPicPr>
          <a:picLocks noChangeAspect="1"/>
        </xdr:cNvPicPr>
      </xdr:nvPicPr>
      <xdr:blipFill>
        <a:blip xmlns:r="http://schemas.openxmlformats.org/officeDocument/2006/relationships" r:embed="rId1" cstate="print"/>
        <a:stretch>
          <a:fillRect/>
        </a:stretch>
      </xdr:blipFill>
      <xdr:spPr>
        <a:xfrm>
          <a:off x="1181102" y="181187"/>
          <a:ext cx="0" cy="10720"/>
        </a:xfrm>
        <a:prstGeom prst="rect">
          <a:avLst/>
        </a:prstGeom>
      </xdr:spPr>
    </xdr:pic>
    <xdr:clientData/>
  </xdr:oneCellAnchor>
  <xdr:oneCellAnchor>
    <xdr:from>
      <xdr:col>0</xdr:col>
      <xdr:colOff>276087</xdr:colOff>
      <xdr:row>0</xdr:row>
      <xdr:rowOff>209826</xdr:rowOff>
    </xdr:from>
    <xdr:ext cx="1700695" cy="480886"/>
    <xdr:pic>
      <xdr:nvPicPr>
        <xdr:cNvPr id="3" name="Grafik 3">
          <a:extLst>
            <a:ext uri="{FF2B5EF4-FFF2-40B4-BE49-F238E27FC236}">
              <a16:creationId xmlns:a16="http://schemas.microsoft.com/office/drawing/2014/main" id="{DAE8AD8B-34B4-40BE-9331-8C39D1B32EDF}"/>
            </a:ext>
          </a:extLst>
        </xdr:cNvPr>
        <xdr:cNvPicPr>
          <a:picLocks noChangeAspect="1"/>
        </xdr:cNvPicPr>
      </xdr:nvPicPr>
      <xdr:blipFill>
        <a:blip xmlns:r="http://schemas.openxmlformats.org/officeDocument/2006/relationships" r:embed="rId2"/>
        <a:stretch>
          <a:fillRect/>
        </a:stretch>
      </xdr:blipFill>
      <xdr:spPr>
        <a:xfrm>
          <a:off x="276087" y="190776"/>
          <a:ext cx="1700695" cy="480886"/>
        </a:xfrm>
        <a:prstGeom prst="rect">
          <a:avLst/>
        </a:prstGeom>
      </xdr:spPr>
    </xdr:pic>
    <xdr:clientData/>
  </xdr:oneCellAnchor>
  <xdr:oneCellAnchor>
    <xdr:from>
      <xdr:col>5</xdr:col>
      <xdr:colOff>1152527</xdr:colOff>
      <xdr:row>0</xdr:row>
      <xdr:rowOff>181187</xdr:rowOff>
    </xdr:from>
    <xdr:ext cx="2484" cy="10720"/>
    <xdr:pic>
      <xdr:nvPicPr>
        <xdr:cNvPr id="4" name="Picture 3" descr="Ocularis White.png">
          <a:extLst>
            <a:ext uri="{FF2B5EF4-FFF2-40B4-BE49-F238E27FC236}">
              <a16:creationId xmlns:a16="http://schemas.microsoft.com/office/drawing/2014/main" id="{8A0948A7-F573-47FC-BCEB-E979D5ABD6DC}"/>
            </a:ext>
          </a:extLst>
        </xdr:cNvPr>
        <xdr:cNvPicPr>
          <a:picLocks noChangeAspect="1"/>
        </xdr:cNvPicPr>
      </xdr:nvPicPr>
      <xdr:blipFill>
        <a:blip xmlns:r="http://schemas.openxmlformats.org/officeDocument/2006/relationships" r:embed="rId1" cstate="print"/>
        <a:stretch>
          <a:fillRect/>
        </a:stretch>
      </xdr:blipFill>
      <xdr:spPr>
        <a:xfrm>
          <a:off x="3543302" y="181187"/>
          <a:ext cx="2484" cy="10720"/>
        </a:xfrm>
        <a:prstGeom prst="rect">
          <a:avLst/>
        </a:prstGeom>
      </xdr:spPr>
    </xdr:pic>
    <xdr:clientData/>
  </xdr:oneCellAnchor>
  <xdr:oneCellAnchor>
    <xdr:from>
      <xdr:col>2</xdr:col>
      <xdr:colOff>840441</xdr:colOff>
      <xdr:row>0</xdr:row>
      <xdr:rowOff>116094</xdr:rowOff>
    </xdr:from>
    <xdr:ext cx="661265" cy="702761"/>
    <xdr:pic>
      <xdr:nvPicPr>
        <xdr:cNvPr id="5" name="Picture 4">
          <a:extLst>
            <a:ext uri="{FF2B5EF4-FFF2-40B4-BE49-F238E27FC236}">
              <a16:creationId xmlns:a16="http://schemas.microsoft.com/office/drawing/2014/main" id="{9FF3A7BC-1450-4B75-923E-CD6C365840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73891" y="116094"/>
          <a:ext cx="661265" cy="70276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3"/>
  <sheetViews>
    <sheetView tabSelected="1" zoomScaleNormal="100" workbookViewId="0">
      <selection activeCell="E6" sqref="E6"/>
    </sheetView>
  </sheetViews>
  <sheetFormatPr defaultColWidth="8.81640625" defaultRowHeight="18" x14ac:dyDescent="0.55000000000000004"/>
  <cols>
    <col min="1" max="1" width="30.7265625" style="16" customWidth="1"/>
    <col min="2" max="2" width="105.54296875" style="16" customWidth="1"/>
    <col min="3" max="3" width="14.26953125" style="23" customWidth="1"/>
    <col min="4" max="4" width="16.453125" style="16" customWidth="1"/>
    <col min="5" max="5" width="15" style="16" customWidth="1"/>
    <col min="6" max="6" width="8.81640625" style="16"/>
    <col min="7" max="7" width="12.7265625" style="16" customWidth="1"/>
    <col min="8" max="16384" width="8.81640625" style="16"/>
  </cols>
  <sheetData>
    <row r="1" spans="1:3" ht="67.5" customHeight="1" x14ac:dyDescent="0.55000000000000004">
      <c r="A1" s="89" t="s">
        <v>0</v>
      </c>
      <c r="B1" s="89"/>
      <c r="C1" s="89"/>
    </row>
    <row r="2" spans="1:3" x14ac:dyDescent="0.55000000000000004">
      <c r="A2" s="17"/>
      <c r="B2" s="90"/>
      <c r="C2" s="90"/>
    </row>
    <row r="3" spans="1:3" ht="19" x14ac:dyDescent="0.55000000000000004">
      <c r="A3" s="76" t="s">
        <v>1</v>
      </c>
      <c r="B3" s="77"/>
      <c r="C3" s="77"/>
    </row>
    <row r="4" spans="1:3" ht="80.150000000000006" customHeight="1" x14ac:dyDescent="0.55000000000000004">
      <c r="A4" s="45" t="s">
        <v>2</v>
      </c>
      <c r="B4" s="83" t="s">
        <v>3</v>
      </c>
      <c r="C4" s="84"/>
    </row>
    <row r="5" spans="1:3" ht="14.15" customHeight="1" x14ac:dyDescent="0.55000000000000004">
      <c r="A5" s="46" t="s">
        <v>4</v>
      </c>
      <c r="B5" s="83" t="s">
        <v>5</v>
      </c>
      <c r="C5" s="84"/>
    </row>
    <row r="6" spans="1:3" ht="14.15" customHeight="1" x14ac:dyDescent="0.55000000000000004">
      <c r="A6" s="47" t="s">
        <v>6</v>
      </c>
      <c r="B6" s="85" t="s">
        <v>7</v>
      </c>
      <c r="C6" s="79"/>
    </row>
    <row r="7" spans="1:3" ht="14.15" customHeight="1" x14ac:dyDescent="0.55000000000000004">
      <c r="A7" s="46" t="s">
        <v>8</v>
      </c>
      <c r="B7" s="83" t="s">
        <v>9</v>
      </c>
      <c r="C7" s="84"/>
    </row>
    <row r="8" spans="1:3" x14ac:dyDescent="0.55000000000000004">
      <c r="A8" s="48"/>
      <c r="B8" s="80"/>
      <c r="C8" s="80"/>
    </row>
    <row r="9" spans="1:3" ht="19" x14ac:dyDescent="0.55000000000000004">
      <c r="A9" s="76" t="s">
        <v>10</v>
      </c>
      <c r="B9" s="77"/>
      <c r="C9" s="77"/>
    </row>
    <row r="10" spans="1:3" ht="48" customHeight="1" x14ac:dyDescent="0.55000000000000004">
      <c r="A10" s="46" t="s">
        <v>11</v>
      </c>
      <c r="B10" s="83" t="s">
        <v>12</v>
      </c>
      <c r="C10" s="84"/>
    </row>
    <row r="11" spans="1:3" ht="44.15" customHeight="1" x14ac:dyDescent="0.55000000000000004">
      <c r="A11" s="49" t="s">
        <v>13</v>
      </c>
      <c r="B11" s="85" t="s">
        <v>14</v>
      </c>
      <c r="C11" s="79"/>
    </row>
    <row r="12" spans="1:3" x14ac:dyDescent="0.55000000000000004">
      <c r="A12" s="48"/>
      <c r="B12" s="80"/>
      <c r="C12" s="80"/>
    </row>
    <row r="13" spans="1:3" ht="19" x14ac:dyDescent="0.55000000000000004">
      <c r="A13" s="76" t="s">
        <v>15</v>
      </c>
      <c r="B13" s="77"/>
      <c r="C13" s="77"/>
    </row>
    <row r="14" spans="1:3" ht="66" customHeight="1" x14ac:dyDescent="0.55000000000000004">
      <c r="A14" s="46" t="s">
        <v>16</v>
      </c>
      <c r="B14" s="83" t="s">
        <v>17</v>
      </c>
      <c r="C14" s="84"/>
    </row>
    <row r="15" spans="1:3" ht="88.5" customHeight="1" x14ac:dyDescent="0.55000000000000004">
      <c r="A15" s="49" t="s">
        <v>18</v>
      </c>
      <c r="B15" s="85" t="s">
        <v>19</v>
      </c>
      <c r="C15" s="79"/>
    </row>
    <row r="16" spans="1:3" ht="90" customHeight="1" x14ac:dyDescent="0.55000000000000004">
      <c r="A16" s="46" t="s">
        <v>20</v>
      </c>
      <c r="B16" s="83" t="s">
        <v>21</v>
      </c>
      <c r="C16" s="84"/>
    </row>
    <row r="17" spans="1:7" ht="63" customHeight="1" x14ac:dyDescent="0.55000000000000004">
      <c r="A17" s="49" t="s">
        <v>22</v>
      </c>
      <c r="B17" s="85" t="s">
        <v>23</v>
      </c>
      <c r="C17" s="79"/>
    </row>
    <row r="18" spans="1:7" x14ac:dyDescent="0.55000000000000004">
      <c r="A18" s="50"/>
      <c r="B18" s="86"/>
      <c r="C18" s="86"/>
    </row>
    <row r="19" spans="1:7" ht="19" customHeight="1" x14ac:dyDescent="0.55000000000000004">
      <c r="A19" s="76" t="s">
        <v>24</v>
      </c>
      <c r="B19" s="77"/>
      <c r="C19" s="77"/>
    </row>
    <row r="20" spans="1:7" ht="42" customHeight="1" x14ac:dyDescent="0.55000000000000004">
      <c r="A20" s="49" t="s">
        <v>25</v>
      </c>
      <c r="B20" s="85" t="s">
        <v>26</v>
      </c>
      <c r="C20" s="79"/>
    </row>
    <row r="21" spans="1:7" ht="16" customHeight="1" x14ac:dyDescent="0.55000000000000004">
      <c r="A21" s="48"/>
      <c r="B21" s="80"/>
      <c r="C21" s="80"/>
    </row>
    <row r="22" spans="1:7" ht="19" x14ac:dyDescent="0.55000000000000004">
      <c r="A22" s="76" t="s">
        <v>27</v>
      </c>
      <c r="B22" s="77"/>
      <c r="C22" s="77"/>
    </row>
    <row r="23" spans="1:7" ht="75.75" customHeight="1" x14ac:dyDescent="0.55000000000000004">
      <c r="A23" s="51" t="s">
        <v>28</v>
      </c>
      <c r="B23" s="78" t="s">
        <v>29</v>
      </c>
      <c r="C23" s="79"/>
    </row>
    <row r="24" spans="1:7" ht="16" customHeight="1" x14ac:dyDescent="0.55000000000000004">
      <c r="A24" s="48"/>
      <c r="B24" s="80"/>
      <c r="C24" s="80"/>
    </row>
    <row r="25" spans="1:7" ht="19.5" customHeight="1" x14ac:dyDescent="0.55000000000000004">
      <c r="A25" s="76" t="s">
        <v>30</v>
      </c>
      <c r="B25" s="77"/>
      <c r="C25" s="77"/>
    </row>
    <row r="26" spans="1:7" ht="14.15" customHeight="1" x14ac:dyDescent="0.55000000000000004">
      <c r="A26" s="46" t="s">
        <v>31</v>
      </c>
      <c r="B26" s="83" t="s">
        <v>32</v>
      </c>
      <c r="C26" s="84"/>
      <c r="F26" s="33"/>
    </row>
    <row r="27" spans="1:7" x14ac:dyDescent="0.55000000000000004">
      <c r="A27" s="49" t="s">
        <v>33</v>
      </c>
      <c r="B27" s="85" t="s">
        <v>34</v>
      </c>
      <c r="C27" s="79"/>
    </row>
    <row r="28" spans="1:7" ht="75" customHeight="1" x14ac:dyDescent="0.55000000000000004">
      <c r="A28" s="69" t="s">
        <v>35</v>
      </c>
      <c r="B28" s="87" t="s">
        <v>36</v>
      </c>
      <c r="C28" s="88"/>
    </row>
    <row r="29" spans="1:7" x14ac:dyDescent="0.55000000000000004">
      <c r="A29" s="81" t="s">
        <v>37</v>
      </c>
      <c r="B29" s="82"/>
      <c r="C29" s="82"/>
    </row>
    <row r="30" spans="1:7" s="34" customFormat="1" ht="36" customHeight="1" x14ac:dyDescent="0.55000000000000004">
      <c r="A30" s="52" t="s">
        <v>38</v>
      </c>
      <c r="B30" s="35" t="s">
        <v>39</v>
      </c>
      <c r="C30" s="36" t="s">
        <v>40</v>
      </c>
      <c r="D30" s="72"/>
      <c r="E30" s="72"/>
    </row>
    <row r="31" spans="1:7" ht="15" customHeight="1" x14ac:dyDescent="0.55000000000000004">
      <c r="A31" s="18" t="s">
        <v>41</v>
      </c>
      <c r="B31" s="18" t="s">
        <v>42</v>
      </c>
      <c r="C31" s="19">
        <v>494</v>
      </c>
      <c r="D31" s="71"/>
      <c r="E31" s="71"/>
      <c r="F31" s="71"/>
      <c r="G31" s="71"/>
    </row>
    <row r="32" spans="1:7" x14ac:dyDescent="0.55000000000000004">
      <c r="A32" s="20" t="s">
        <v>43</v>
      </c>
      <c r="B32" s="20" t="s">
        <v>44</v>
      </c>
      <c r="C32" s="21">
        <v>153</v>
      </c>
      <c r="D32" s="71"/>
      <c r="E32" s="71"/>
      <c r="F32" s="71"/>
      <c r="G32" s="71"/>
    </row>
    <row r="33" spans="1:7" x14ac:dyDescent="0.55000000000000004">
      <c r="A33" s="18" t="s">
        <v>45</v>
      </c>
      <c r="B33" s="18" t="s">
        <v>46</v>
      </c>
      <c r="C33" s="19">
        <v>1099</v>
      </c>
      <c r="D33" s="71"/>
      <c r="E33" s="71"/>
      <c r="F33" s="71"/>
      <c r="G33" s="71"/>
    </row>
    <row r="34" spans="1:7" x14ac:dyDescent="0.55000000000000004">
      <c r="A34" s="20" t="s">
        <v>47</v>
      </c>
      <c r="B34" s="20" t="s">
        <v>48</v>
      </c>
      <c r="C34" s="21">
        <v>208</v>
      </c>
      <c r="D34" s="71"/>
      <c r="E34" s="71"/>
      <c r="F34" s="71"/>
      <c r="G34" s="71"/>
    </row>
    <row r="35" spans="1:7" x14ac:dyDescent="0.55000000000000004">
      <c r="A35" s="18" t="s">
        <v>49</v>
      </c>
      <c r="B35" s="18" t="s">
        <v>50</v>
      </c>
      <c r="C35" s="19">
        <v>2199</v>
      </c>
      <c r="D35" s="71"/>
      <c r="E35" s="71"/>
      <c r="F35" s="71"/>
      <c r="G35" s="71"/>
    </row>
    <row r="36" spans="1:7" x14ac:dyDescent="0.55000000000000004">
      <c r="A36" s="20" t="s">
        <v>51</v>
      </c>
      <c r="B36" s="20" t="s">
        <v>52</v>
      </c>
      <c r="C36" s="22">
        <v>329</v>
      </c>
      <c r="D36" s="71"/>
      <c r="E36" s="71"/>
      <c r="F36" s="71"/>
      <c r="G36" s="71"/>
    </row>
    <row r="38" spans="1:7" ht="19" x14ac:dyDescent="0.55000000000000004">
      <c r="A38" s="95" t="s">
        <v>53</v>
      </c>
      <c r="B38" s="96"/>
      <c r="C38" s="97"/>
    </row>
    <row r="39" spans="1:7" x14ac:dyDescent="0.55000000000000004">
      <c r="A39" s="18" t="s">
        <v>54</v>
      </c>
      <c r="B39" s="24" t="s">
        <v>55</v>
      </c>
      <c r="C39" s="19">
        <v>1099</v>
      </c>
      <c r="D39" s="71"/>
      <c r="E39" s="71"/>
      <c r="F39" s="71"/>
      <c r="G39" s="71"/>
    </row>
    <row r="40" spans="1:7" x14ac:dyDescent="0.55000000000000004">
      <c r="A40" s="20" t="s">
        <v>56</v>
      </c>
      <c r="B40" s="25" t="s">
        <v>57</v>
      </c>
      <c r="C40" s="21">
        <v>87</v>
      </c>
      <c r="D40" s="71"/>
      <c r="E40" s="71"/>
      <c r="F40" s="71"/>
      <c r="G40" s="71"/>
    </row>
    <row r="41" spans="1:7" x14ac:dyDescent="0.55000000000000004">
      <c r="A41" s="18" t="s">
        <v>58</v>
      </c>
      <c r="B41" s="24" t="s">
        <v>59</v>
      </c>
      <c r="C41" s="19">
        <v>54</v>
      </c>
      <c r="D41" s="71"/>
      <c r="E41" s="71"/>
      <c r="F41" s="71"/>
      <c r="G41" s="71"/>
    </row>
    <row r="42" spans="1:7" x14ac:dyDescent="0.55000000000000004">
      <c r="A42" s="20" t="s">
        <v>60</v>
      </c>
      <c r="B42" s="25" t="s">
        <v>61</v>
      </c>
      <c r="C42" s="21">
        <v>2199</v>
      </c>
      <c r="D42" s="71"/>
      <c r="E42" s="71"/>
      <c r="F42" s="71"/>
      <c r="G42" s="71"/>
    </row>
    <row r="43" spans="1:7" x14ac:dyDescent="0.55000000000000004">
      <c r="A43" s="18" t="s">
        <v>62</v>
      </c>
      <c r="B43" s="24" t="s">
        <v>63</v>
      </c>
      <c r="C43" s="19">
        <v>2199</v>
      </c>
      <c r="D43" s="71"/>
      <c r="E43" s="71"/>
      <c r="F43" s="71"/>
      <c r="G43" s="71"/>
    </row>
    <row r="44" spans="1:7" x14ac:dyDescent="0.55000000000000004">
      <c r="A44" s="20" t="s">
        <v>64</v>
      </c>
      <c r="B44" s="25" t="s">
        <v>65</v>
      </c>
      <c r="C44" s="21">
        <v>2199</v>
      </c>
      <c r="D44" s="71"/>
      <c r="E44" s="71"/>
      <c r="F44" s="71"/>
      <c r="G44" s="71"/>
    </row>
    <row r="45" spans="1:7" x14ac:dyDescent="0.55000000000000004">
      <c r="A45" s="18" t="s">
        <v>66</v>
      </c>
      <c r="B45" s="24" t="s">
        <v>67</v>
      </c>
      <c r="C45" s="19">
        <v>2199</v>
      </c>
      <c r="D45" s="71"/>
      <c r="E45" s="71"/>
      <c r="F45" s="71"/>
      <c r="G45" s="71"/>
    </row>
    <row r="46" spans="1:7" x14ac:dyDescent="0.55000000000000004">
      <c r="A46" s="20" t="s">
        <v>68</v>
      </c>
      <c r="B46" s="25" t="s">
        <v>69</v>
      </c>
      <c r="C46" s="21">
        <v>164</v>
      </c>
      <c r="D46" s="71"/>
      <c r="E46" s="71"/>
      <c r="F46" s="71"/>
      <c r="G46" s="71"/>
    </row>
    <row r="47" spans="1:7" x14ac:dyDescent="0.55000000000000004">
      <c r="A47" s="18" t="s">
        <v>70</v>
      </c>
      <c r="B47" s="18" t="s">
        <v>71</v>
      </c>
      <c r="C47" s="19">
        <v>3299</v>
      </c>
      <c r="D47" s="71"/>
      <c r="E47" s="71"/>
      <c r="F47" s="71"/>
      <c r="G47" s="71"/>
    </row>
    <row r="48" spans="1:7" x14ac:dyDescent="0.55000000000000004">
      <c r="A48" s="20" t="s">
        <v>72</v>
      </c>
      <c r="B48" s="20" t="s">
        <v>73</v>
      </c>
      <c r="C48" s="21">
        <v>77</v>
      </c>
      <c r="D48" s="71"/>
      <c r="E48" s="71"/>
      <c r="F48" s="71"/>
      <c r="G48" s="71"/>
    </row>
    <row r="49" spans="1:7" x14ac:dyDescent="0.55000000000000004">
      <c r="A49" s="18" t="s">
        <v>74</v>
      </c>
      <c r="B49" s="18" t="s">
        <v>75</v>
      </c>
      <c r="C49" s="19">
        <v>330</v>
      </c>
      <c r="D49" s="71"/>
      <c r="E49" s="71"/>
      <c r="F49" s="71"/>
      <c r="G49" s="71"/>
    </row>
    <row r="50" spans="1:7" x14ac:dyDescent="0.55000000000000004">
      <c r="A50" s="20" t="s">
        <v>76</v>
      </c>
      <c r="B50" s="20" t="s">
        <v>77</v>
      </c>
      <c r="C50" s="21">
        <v>550</v>
      </c>
      <c r="D50" s="71"/>
      <c r="E50" s="71"/>
      <c r="F50" s="71"/>
      <c r="G50" s="71"/>
    </row>
    <row r="51" spans="1:7" x14ac:dyDescent="0.55000000000000004">
      <c r="A51" s="19" t="s">
        <v>78</v>
      </c>
      <c r="B51" s="19" t="s">
        <v>79</v>
      </c>
      <c r="C51" s="19">
        <v>1100</v>
      </c>
      <c r="D51" s="71"/>
      <c r="E51" s="71"/>
      <c r="F51" s="71"/>
      <c r="G51" s="71"/>
    </row>
    <row r="52" spans="1:7" x14ac:dyDescent="0.55000000000000004">
      <c r="A52" s="21" t="s">
        <v>80</v>
      </c>
      <c r="B52" s="21" t="s">
        <v>81</v>
      </c>
      <c r="C52" s="21">
        <v>1650</v>
      </c>
      <c r="D52" s="71"/>
      <c r="E52" s="71"/>
      <c r="F52" s="71"/>
      <c r="G52" s="71"/>
    </row>
    <row r="53" spans="1:7" x14ac:dyDescent="0.55000000000000004">
      <c r="A53" s="19" t="s">
        <v>82</v>
      </c>
      <c r="B53" s="19" t="s">
        <v>83</v>
      </c>
      <c r="C53" s="19">
        <v>3299</v>
      </c>
      <c r="D53" s="71"/>
      <c r="E53" s="71"/>
      <c r="F53" s="71"/>
      <c r="G53" s="71"/>
    </row>
    <row r="54" spans="1:7" x14ac:dyDescent="0.55000000000000004">
      <c r="A54" s="21" t="s">
        <v>84</v>
      </c>
      <c r="B54" s="21" t="s">
        <v>85</v>
      </c>
      <c r="C54" s="21">
        <v>385</v>
      </c>
      <c r="D54" s="71"/>
      <c r="E54" s="71"/>
      <c r="F54" s="71"/>
      <c r="G54" s="71"/>
    </row>
    <row r="55" spans="1:7" x14ac:dyDescent="0.55000000000000004">
      <c r="A55" s="19" t="s">
        <v>86</v>
      </c>
      <c r="B55" s="19" t="s">
        <v>87</v>
      </c>
      <c r="C55" s="19">
        <v>550</v>
      </c>
      <c r="D55" s="71"/>
      <c r="E55" s="71"/>
      <c r="F55" s="71"/>
      <c r="G55" s="71"/>
    </row>
    <row r="56" spans="1:7" x14ac:dyDescent="0.55000000000000004">
      <c r="A56" s="21" t="s">
        <v>88</v>
      </c>
      <c r="B56" s="21" t="s">
        <v>89</v>
      </c>
      <c r="C56" s="21">
        <v>1100</v>
      </c>
      <c r="D56" s="71"/>
      <c r="E56" s="71"/>
      <c r="F56" s="71"/>
      <c r="G56" s="71"/>
    </row>
    <row r="57" spans="1:7" x14ac:dyDescent="0.55000000000000004">
      <c r="A57" s="19" t="s">
        <v>90</v>
      </c>
      <c r="B57" s="19" t="s">
        <v>91</v>
      </c>
      <c r="C57" s="19">
        <v>1650</v>
      </c>
      <c r="D57" s="71"/>
      <c r="E57" s="71"/>
      <c r="F57" s="71"/>
      <c r="G57" s="71"/>
    </row>
    <row r="58" spans="1:7" x14ac:dyDescent="0.55000000000000004">
      <c r="A58" s="21" t="s">
        <v>92</v>
      </c>
      <c r="B58" s="21" t="s">
        <v>93</v>
      </c>
      <c r="C58" s="21">
        <v>165</v>
      </c>
      <c r="D58" s="71"/>
      <c r="E58" s="71"/>
      <c r="F58" s="71"/>
      <c r="G58" s="71"/>
    </row>
    <row r="59" spans="1:7" x14ac:dyDescent="0.55000000000000004">
      <c r="A59" s="19" t="s">
        <v>94</v>
      </c>
      <c r="B59" s="19" t="s">
        <v>95</v>
      </c>
      <c r="C59" s="19">
        <v>275</v>
      </c>
      <c r="D59" s="71"/>
      <c r="E59" s="71"/>
      <c r="F59" s="71"/>
      <c r="G59" s="71"/>
    </row>
    <row r="60" spans="1:7" x14ac:dyDescent="0.55000000000000004">
      <c r="A60" s="21" t="s">
        <v>96</v>
      </c>
      <c r="B60" s="21" t="s">
        <v>97</v>
      </c>
      <c r="C60" s="21">
        <v>550</v>
      </c>
      <c r="D60" s="71"/>
      <c r="E60" s="71"/>
      <c r="F60" s="71"/>
      <c r="G60" s="71"/>
    </row>
    <row r="61" spans="1:7" x14ac:dyDescent="0.55000000000000004">
      <c r="A61" s="19" t="s">
        <v>98</v>
      </c>
      <c r="B61" s="19" t="s">
        <v>99</v>
      </c>
      <c r="C61" s="19">
        <v>825</v>
      </c>
      <c r="D61" s="71"/>
      <c r="E61" s="71"/>
      <c r="F61" s="71"/>
      <c r="G61" s="71"/>
    </row>
    <row r="62" spans="1:7" x14ac:dyDescent="0.55000000000000004">
      <c r="A62" s="67" t="s">
        <v>100</v>
      </c>
      <c r="B62" s="67" t="s">
        <v>101</v>
      </c>
      <c r="C62" s="67">
        <v>12</v>
      </c>
    </row>
    <row r="63" spans="1:7" x14ac:dyDescent="0.55000000000000004">
      <c r="A63" s="68" t="s">
        <v>102</v>
      </c>
      <c r="B63" s="68" t="s">
        <v>103</v>
      </c>
      <c r="C63" s="68">
        <v>999</v>
      </c>
    </row>
    <row r="64" spans="1:7" x14ac:dyDescent="0.55000000000000004">
      <c r="A64" s="67" t="s">
        <v>104</v>
      </c>
      <c r="B64" s="67" t="s">
        <v>105</v>
      </c>
      <c r="C64" s="67">
        <v>1999</v>
      </c>
    </row>
    <row r="65" spans="1:3" x14ac:dyDescent="0.55000000000000004">
      <c r="A65" s="68" t="s">
        <v>106</v>
      </c>
      <c r="B65" s="68" t="s">
        <v>107</v>
      </c>
      <c r="C65" s="68">
        <v>5999</v>
      </c>
    </row>
    <row r="66" spans="1:3" x14ac:dyDescent="0.55000000000000004">
      <c r="A66" s="67" t="s">
        <v>108</v>
      </c>
      <c r="B66" s="67" t="s">
        <v>109</v>
      </c>
      <c r="C66" s="67">
        <v>9999</v>
      </c>
    </row>
    <row r="67" spans="1:3" x14ac:dyDescent="0.55000000000000004">
      <c r="A67" s="68" t="s">
        <v>110</v>
      </c>
      <c r="B67" s="68" t="s">
        <v>111</v>
      </c>
      <c r="C67" s="68">
        <v>14999</v>
      </c>
    </row>
    <row r="69" spans="1:3" ht="36" customHeight="1" x14ac:dyDescent="0.55000000000000004">
      <c r="A69" s="52" t="s">
        <v>38</v>
      </c>
      <c r="B69" s="39" t="s">
        <v>112</v>
      </c>
      <c r="C69" s="38"/>
    </row>
    <row r="70" spans="1:3" x14ac:dyDescent="0.55000000000000004">
      <c r="A70" s="18" t="s">
        <v>113</v>
      </c>
      <c r="B70" s="18" t="s">
        <v>114</v>
      </c>
      <c r="C70" s="19">
        <f t="shared" ref="C70:C75" si="0">0.18*C31</f>
        <v>88.92</v>
      </c>
    </row>
    <row r="71" spans="1:3" x14ac:dyDescent="0.55000000000000004">
      <c r="A71" s="20" t="s">
        <v>115</v>
      </c>
      <c r="B71" s="20" t="s">
        <v>116</v>
      </c>
      <c r="C71" s="21">
        <f t="shared" si="0"/>
        <v>27.54</v>
      </c>
    </row>
    <row r="72" spans="1:3" x14ac:dyDescent="0.55000000000000004">
      <c r="A72" s="18" t="s">
        <v>117</v>
      </c>
      <c r="B72" s="18" t="s">
        <v>118</v>
      </c>
      <c r="C72" s="19">
        <f t="shared" si="0"/>
        <v>197.82</v>
      </c>
    </row>
    <row r="73" spans="1:3" x14ac:dyDescent="0.55000000000000004">
      <c r="A73" s="20" t="s">
        <v>119</v>
      </c>
      <c r="B73" s="20" t="s">
        <v>120</v>
      </c>
      <c r="C73" s="21">
        <f t="shared" si="0"/>
        <v>37.44</v>
      </c>
    </row>
    <row r="74" spans="1:3" x14ac:dyDescent="0.55000000000000004">
      <c r="A74" s="18" t="s">
        <v>121</v>
      </c>
      <c r="B74" s="18" t="s">
        <v>122</v>
      </c>
      <c r="C74" s="19">
        <f t="shared" si="0"/>
        <v>395.82</v>
      </c>
    </row>
    <row r="75" spans="1:3" x14ac:dyDescent="0.55000000000000004">
      <c r="A75" s="20" t="s">
        <v>123</v>
      </c>
      <c r="B75" s="20" t="s">
        <v>124</v>
      </c>
      <c r="C75" s="22">
        <f t="shared" si="0"/>
        <v>59.22</v>
      </c>
    </row>
    <row r="77" spans="1:3" ht="19" x14ac:dyDescent="0.55000000000000004">
      <c r="A77" s="93" t="s">
        <v>125</v>
      </c>
      <c r="B77" s="94"/>
      <c r="C77" s="94"/>
    </row>
    <row r="78" spans="1:3" x14ac:dyDescent="0.55000000000000004">
      <c r="A78" s="18" t="s">
        <v>126</v>
      </c>
      <c r="B78" s="18" t="s">
        <v>127</v>
      </c>
      <c r="C78" s="19">
        <f>+C70</f>
        <v>88.92</v>
      </c>
    </row>
    <row r="79" spans="1:3" x14ac:dyDescent="0.55000000000000004">
      <c r="A79" s="20" t="s">
        <v>128</v>
      </c>
      <c r="B79" s="20" t="s">
        <v>129</v>
      </c>
      <c r="C79" s="21">
        <f t="shared" ref="C79:C83" si="1">+C71</f>
        <v>27.54</v>
      </c>
    </row>
    <row r="80" spans="1:3" x14ac:dyDescent="0.55000000000000004">
      <c r="A80" s="18" t="s">
        <v>130</v>
      </c>
      <c r="B80" s="18" t="s">
        <v>131</v>
      </c>
      <c r="C80" s="19">
        <f t="shared" si="1"/>
        <v>197.82</v>
      </c>
    </row>
    <row r="81" spans="1:3" x14ac:dyDescent="0.55000000000000004">
      <c r="A81" s="20" t="s">
        <v>132</v>
      </c>
      <c r="B81" s="20" t="s">
        <v>133</v>
      </c>
      <c r="C81" s="21">
        <f t="shared" si="1"/>
        <v>37.44</v>
      </c>
    </row>
    <row r="82" spans="1:3" x14ac:dyDescent="0.55000000000000004">
      <c r="A82" s="18" t="s">
        <v>134</v>
      </c>
      <c r="B82" s="18" t="s">
        <v>135</v>
      </c>
      <c r="C82" s="19">
        <f t="shared" si="1"/>
        <v>395.82</v>
      </c>
    </row>
    <row r="83" spans="1:3" x14ac:dyDescent="0.55000000000000004">
      <c r="A83" s="53" t="s">
        <v>136</v>
      </c>
      <c r="B83" s="26" t="s">
        <v>137</v>
      </c>
      <c r="C83" s="22">
        <f t="shared" si="1"/>
        <v>59.22</v>
      </c>
    </row>
    <row r="85" spans="1:3" ht="36" customHeight="1" x14ac:dyDescent="0.55000000000000004">
      <c r="A85" s="54" t="s">
        <v>38</v>
      </c>
      <c r="B85" s="40" t="s">
        <v>138</v>
      </c>
      <c r="C85" s="40"/>
    </row>
    <row r="86" spans="1:3" x14ac:dyDescent="0.55000000000000004">
      <c r="A86" s="18" t="s">
        <v>139</v>
      </c>
      <c r="B86" s="24" t="s">
        <v>140</v>
      </c>
      <c r="C86" s="19">
        <f t="shared" ref="C86:C108" si="2">0.18*C39</f>
        <v>197.82</v>
      </c>
    </row>
    <row r="87" spans="1:3" x14ac:dyDescent="0.55000000000000004">
      <c r="A87" s="20" t="s">
        <v>141</v>
      </c>
      <c r="B87" s="25" t="s">
        <v>142</v>
      </c>
      <c r="C87" s="21">
        <f t="shared" si="2"/>
        <v>15.66</v>
      </c>
    </row>
    <row r="88" spans="1:3" x14ac:dyDescent="0.55000000000000004">
      <c r="A88" s="18" t="s">
        <v>143</v>
      </c>
      <c r="B88" s="24" t="s">
        <v>144</v>
      </c>
      <c r="C88" s="19">
        <f t="shared" si="2"/>
        <v>9.7199999999999989</v>
      </c>
    </row>
    <row r="89" spans="1:3" x14ac:dyDescent="0.55000000000000004">
      <c r="A89" s="20" t="s">
        <v>145</v>
      </c>
      <c r="B89" s="25" t="s">
        <v>146</v>
      </c>
      <c r="C89" s="21">
        <f t="shared" si="2"/>
        <v>395.82</v>
      </c>
    </row>
    <row r="90" spans="1:3" x14ac:dyDescent="0.55000000000000004">
      <c r="A90" s="18" t="s">
        <v>147</v>
      </c>
      <c r="B90" s="24" t="s">
        <v>148</v>
      </c>
      <c r="C90" s="19">
        <f t="shared" si="2"/>
        <v>395.82</v>
      </c>
    </row>
    <row r="91" spans="1:3" x14ac:dyDescent="0.55000000000000004">
      <c r="A91" s="20" t="s">
        <v>149</v>
      </c>
      <c r="B91" s="25" t="s">
        <v>150</v>
      </c>
      <c r="C91" s="21">
        <f t="shared" si="2"/>
        <v>395.82</v>
      </c>
    </row>
    <row r="92" spans="1:3" x14ac:dyDescent="0.55000000000000004">
      <c r="A92" s="18" t="s">
        <v>151</v>
      </c>
      <c r="B92" s="24" t="s">
        <v>152</v>
      </c>
      <c r="C92" s="19">
        <f t="shared" si="2"/>
        <v>395.82</v>
      </c>
    </row>
    <row r="93" spans="1:3" x14ac:dyDescent="0.55000000000000004">
      <c r="A93" s="20" t="s">
        <v>153</v>
      </c>
      <c r="B93" s="25" t="s">
        <v>154</v>
      </c>
      <c r="C93" s="21">
        <f t="shared" si="2"/>
        <v>29.52</v>
      </c>
    </row>
    <row r="94" spans="1:3" x14ac:dyDescent="0.55000000000000004">
      <c r="A94" s="18" t="s">
        <v>155</v>
      </c>
      <c r="B94" s="18" t="s">
        <v>156</v>
      </c>
      <c r="C94" s="66">
        <f t="shared" si="2"/>
        <v>593.81999999999994</v>
      </c>
    </row>
    <row r="95" spans="1:3" x14ac:dyDescent="0.55000000000000004">
      <c r="A95" s="21" t="s">
        <v>157</v>
      </c>
      <c r="B95" s="21" t="s">
        <v>158</v>
      </c>
      <c r="C95" s="21">
        <f t="shared" si="2"/>
        <v>13.86</v>
      </c>
    </row>
    <row r="96" spans="1:3" x14ac:dyDescent="0.55000000000000004">
      <c r="A96" s="19" t="s">
        <v>159</v>
      </c>
      <c r="B96" s="19" t="s">
        <v>160</v>
      </c>
      <c r="C96" s="19">
        <f t="shared" si="2"/>
        <v>59.4</v>
      </c>
    </row>
    <row r="97" spans="1:3" x14ac:dyDescent="0.55000000000000004">
      <c r="A97" s="21" t="s">
        <v>161</v>
      </c>
      <c r="B97" s="21" t="s">
        <v>162</v>
      </c>
      <c r="C97" s="21">
        <f t="shared" si="2"/>
        <v>99</v>
      </c>
    </row>
    <row r="98" spans="1:3" x14ac:dyDescent="0.55000000000000004">
      <c r="A98" s="19" t="s">
        <v>163</v>
      </c>
      <c r="B98" s="19" t="s">
        <v>164</v>
      </c>
      <c r="C98" s="19">
        <f t="shared" si="2"/>
        <v>198</v>
      </c>
    </row>
    <row r="99" spans="1:3" x14ac:dyDescent="0.55000000000000004">
      <c r="A99" s="21" t="s">
        <v>165</v>
      </c>
      <c r="B99" s="21" t="s">
        <v>166</v>
      </c>
      <c r="C99" s="21">
        <f t="shared" si="2"/>
        <v>297</v>
      </c>
    </row>
    <row r="100" spans="1:3" x14ac:dyDescent="0.55000000000000004">
      <c r="A100" s="19" t="s">
        <v>167</v>
      </c>
      <c r="B100" s="19" t="s">
        <v>168</v>
      </c>
      <c r="C100" s="19">
        <f t="shared" si="2"/>
        <v>593.81999999999994</v>
      </c>
    </row>
    <row r="101" spans="1:3" x14ac:dyDescent="0.55000000000000004">
      <c r="A101" s="21" t="s">
        <v>169</v>
      </c>
      <c r="B101" s="21" t="s">
        <v>170</v>
      </c>
      <c r="C101" s="21">
        <f t="shared" si="2"/>
        <v>69.3</v>
      </c>
    </row>
    <row r="102" spans="1:3" x14ac:dyDescent="0.55000000000000004">
      <c r="A102" s="19" t="s">
        <v>171</v>
      </c>
      <c r="B102" s="19" t="s">
        <v>172</v>
      </c>
      <c r="C102" s="19">
        <f t="shared" si="2"/>
        <v>99</v>
      </c>
    </row>
    <row r="103" spans="1:3" x14ac:dyDescent="0.55000000000000004">
      <c r="A103" s="21" t="s">
        <v>173</v>
      </c>
      <c r="B103" s="21" t="s">
        <v>174</v>
      </c>
      <c r="C103" s="21">
        <f t="shared" si="2"/>
        <v>198</v>
      </c>
    </row>
    <row r="104" spans="1:3" x14ac:dyDescent="0.55000000000000004">
      <c r="A104" s="19" t="s">
        <v>175</v>
      </c>
      <c r="B104" s="19" t="s">
        <v>176</v>
      </c>
      <c r="C104" s="19">
        <f t="shared" si="2"/>
        <v>297</v>
      </c>
    </row>
    <row r="105" spans="1:3" x14ac:dyDescent="0.55000000000000004">
      <c r="A105" s="21" t="s">
        <v>177</v>
      </c>
      <c r="B105" s="21" t="s">
        <v>178</v>
      </c>
      <c r="C105" s="21">
        <f t="shared" si="2"/>
        <v>29.7</v>
      </c>
    </row>
    <row r="106" spans="1:3" x14ac:dyDescent="0.55000000000000004">
      <c r="A106" s="19" t="s">
        <v>179</v>
      </c>
      <c r="B106" s="19" t="s">
        <v>180</v>
      </c>
      <c r="C106" s="19">
        <f t="shared" si="2"/>
        <v>49.5</v>
      </c>
    </row>
    <row r="107" spans="1:3" x14ac:dyDescent="0.55000000000000004">
      <c r="A107" s="21" t="s">
        <v>181</v>
      </c>
      <c r="B107" s="21" t="s">
        <v>182</v>
      </c>
      <c r="C107" s="21">
        <f t="shared" si="2"/>
        <v>99</v>
      </c>
    </row>
    <row r="108" spans="1:3" x14ac:dyDescent="0.55000000000000004">
      <c r="A108" s="19" t="s">
        <v>183</v>
      </c>
      <c r="B108" s="19" t="s">
        <v>184</v>
      </c>
      <c r="C108" s="19">
        <f t="shared" si="2"/>
        <v>148.5</v>
      </c>
    </row>
    <row r="110" spans="1:3" ht="19" x14ac:dyDescent="0.55000000000000004">
      <c r="A110" s="54" t="s">
        <v>38</v>
      </c>
      <c r="B110" s="40" t="s">
        <v>185</v>
      </c>
      <c r="C110" s="37"/>
    </row>
    <row r="111" spans="1:3" x14ac:dyDescent="0.55000000000000004">
      <c r="A111" s="18" t="s">
        <v>186</v>
      </c>
      <c r="B111" s="24" t="s">
        <v>187</v>
      </c>
      <c r="C111" s="19">
        <f t="shared" ref="C111:C124" si="3">+C86</f>
        <v>197.82</v>
      </c>
    </row>
    <row r="112" spans="1:3" x14ac:dyDescent="0.55000000000000004">
      <c r="A112" s="20" t="s">
        <v>188</v>
      </c>
      <c r="B112" s="25" t="s">
        <v>189</v>
      </c>
      <c r="C112" s="21">
        <f t="shared" si="3"/>
        <v>15.66</v>
      </c>
    </row>
    <row r="113" spans="1:3" x14ac:dyDescent="0.55000000000000004">
      <c r="A113" s="18" t="s">
        <v>190</v>
      </c>
      <c r="B113" s="24" t="s">
        <v>191</v>
      </c>
      <c r="C113" s="19">
        <f t="shared" si="3"/>
        <v>9.7199999999999989</v>
      </c>
    </row>
    <row r="114" spans="1:3" x14ac:dyDescent="0.55000000000000004">
      <c r="A114" s="20" t="s">
        <v>192</v>
      </c>
      <c r="B114" s="25" t="s">
        <v>193</v>
      </c>
      <c r="C114" s="21">
        <f t="shared" si="3"/>
        <v>395.82</v>
      </c>
    </row>
    <row r="115" spans="1:3" x14ac:dyDescent="0.55000000000000004">
      <c r="A115" s="18" t="s">
        <v>194</v>
      </c>
      <c r="B115" s="24" t="s">
        <v>195</v>
      </c>
      <c r="C115" s="19">
        <f t="shared" si="3"/>
        <v>395.82</v>
      </c>
    </row>
    <row r="116" spans="1:3" x14ac:dyDescent="0.55000000000000004">
      <c r="A116" s="20" t="s">
        <v>196</v>
      </c>
      <c r="B116" s="25" t="s">
        <v>197</v>
      </c>
      <c r="C116" s="21">
        <f t="shared" si="3"/>
        <v>395.82</v>
      </c>
    </row>
    <row r="117" spans="1:3" x14ac:dyDescent="0.55000000000000004">
      <c r="A117" s="18" t="s">
        <v>198</v>
      </c>
      <c r="B117" s="24" t="s">
        <v>199</v>
      </c>
      <c r="C117" s="19">
        <f t="shared" si="3"/>
        <v>395.82</v>
      </c>
    </row>
    <row r="118" spans="1:3" x14ac:dyDescent="0.55000000000000004">
      <c r="A118" s="20" t="s">
        <v>200</v>
      </c>
      <c r="B118" s="25" t="s">
        <v>201</v>
      </c>
      <c r="C118" s="21">
        <f t="shared" si="3"/>
        <v>29.52</v>
      </c>
    </row>
    <row r="119" spans="1:3" x14ac:dyDescent="0.55000000000000004">
      <c r="A119" s="19" t="s">
        <v>202</v>
      </c>
      <c r="B119" s="19" t="s">
        <v>203</v>
      </c>
      <c r="C119" s="19">
        <f t="shared" si="3"/>
        <v>593.81999999999994</v>
      </c>
    </row>
    <row r="120" spans="1:3" x14ac:dyDescent="0.55000000000000004">
      <c r="A120" s="21" t="s">
        <v>204</v>
      </c>
      <c r="B120" s="21" t="s">
        <v>205</v>
      </c>
      <c r="C120" s="21">
        <f t="shared" si="3"/>
        <v>13.86</v>
      </c>
    </row>
    <row r="121" spans="1:3" x14ac:dyDescent="0.55000000000000004">
      <c r="A121" s="19" t="s">
        <v>206</v>
      </c>
      <c r="B121" s="19" t="s">
        <v>207</v>
      </c>
      <c r="C121" s="19">
        <f t="shared" si="3"/>
        <v>59.4</v>
      </c>
    </row>
    <row r="122" spans="1:3" x14ac:dyDescent="0.55000000000000004">
      <c r="A122" s="21" t="s">
        <v>208</v>
      </c>
      <c r="B122" s="21" t="s">
        <v>209</v>
      </c>
      <c r="C122" s="21">
        <f t="shared" si="3"/>
        <v>99</v>
      </c>
    </row>
    <row r="123" spans="1:3" x14ac:dyDescent="0.55000000000000004">
      <c r="A123" s="19" t="s">
        <v>210</v>
      </c>
      <c r="B123" s="19" t="s">
        <v>211</v>
      </c>
      <c r="C123" s="19">
        <f t="shared" si="3"/>
        <v>198</v>
      </c>
    </row>
    <row r="124" spans="1:3" x14ac:dyDescent="0.55000000000000004">
      <c r="A124" s="21" t="s">
        <v>212</v>
      </c>
      <c r="B124" s="21" t="s">
        <v>213</v>
      </c>
      <c r="C124" s="21">
        <f t="shared" si="3"/>
        <v>297</v>
      </c>
    </row>
    <row r="125" spans="1:3" x14ac:dyDescent="0.55000000000000004">
      <c r="A125" s="19" t="s">
        <v>214</v>
      </c>
      <c r="B125" s="19" t="s">
        <v>215</v>
      </c>
      <c r="C125" s="19">
        <f t="shared" ref="C125:C129" si="4">+C100</f>
        <v>593.81999999999994</v>
      </c>
    </row>
    <row r="126" spans="1:3" x14ac:dyDescent="0.55000000000000004">
      <c r="A126" s="21" t="s">
        <v>216</v>
      </c>
      <c r="B126" s="21" t="s">
        <v>217</v>
      </c>
      <c r="C126" s="21">
        <f t="shared" si="4"/>
        <v>69.3</v>
      </c>
    </row>
    <row r="127" spans="1:3" x14ac:dyDescent="0.55000000000000004">
      <c r="A127" s="19" t="s">
        <v>218</v>
      </c>
      <c r="B127" s="19" t="s">
        <v>219</v>
      </c>
      <c r="C127" s="19">
        <f t="shared" si="4"/>
        <v>99</v>
      </c>
    </row>
    <row r="128" spans="1:3" x14ac:dyDescent="0.55000000000000004">
      <c r="A128" s="21" t="s">
        <v>220</v>
      </c>
      <c r="B128" s="21" t="s">
        <v>221</v>
      </c>
      <c r="C128" s="21">
        <f t="shared" si="4"/>
        <v>198</v>
      </c>
    </row>
    <row r="129" spans="1:3" x14ac:dyDescent="0.55000000000000004">
      <c r="A129" s="19" t="s">
        <v>222</v>
      </c>
      <c r="B129" s="19" t="s">
        <v>223</v>
      </c>
      <c r="C129" s="19">
        <f t="shared" si="4"/>
        <v>297</v>
      </c>
    </row>
    <row r="130" spans="1:3" x14ac:dyDescent="0.55000000000000004">
      <c r="A130" s="21" t="s">
        <v>224</v>
      </c>
      <c r="B130" s="21" t="s">
        <v>225</v>
      </c>
      <c r="C130" s="21">
        <f t="shared" ref="C130:C133" si="5">+C105</f>
        <v>29.7</v>
      </c>
    </row>
    <row r="131" spans="1:3" x14ac:dyDescent="0.55000000000000004">
      <c r="A131" s="19" t="s">
        <v>226</v>
      </c>
      <c r="B131" s="19" t="s">
        <v>227</v>
      </c>
      <c r="C131" s="19">
        <f t="shared" si="5"/>
        <v>49.5</v>
      </c>
    </row>
    <row r="132" spans="1:3" x14ac:dyDescent="0.55000000000000004">
      <c r="A132" s="21" t="s">
        <v>228</v>
      </c>
      <c r="B132" s="21" t="s">
        <v>229</v>
      </c>
      <c r="C132" s="21">
        <f t="shared" si="5"/>
        <v>99</v>
      </c>
    </row>
    <row r="133" spans="1:3" x14ac:dyDescent="0.55000000000000004">
      <c r="A133" s="19" t="s">
        <v>230</v>
      </c>
      <c r="B133" s="19" t="s">
        <v>231</v>
      </c>
      <c r="C133" s="19">
        <f t="shared" si="5"/>
        <v>148.5</v>
      </c>
    </row>
    <row r="134" spans="1:3" x14ac:dyDescent="0.55000000000000004">
      <c r="A134" s="67" t="s">
        <v>232</v>
      </c>
      <c r="B134" s="67" t="s">
        <v>233</v>
      </c>
      <c r="C134" s="67">
        <v>12</v>
      </c>
    </row>
    <row r="135" spans="1:3" x14ac:dyDescent="0.55000000000000004">
      <c r="A135" s="68" t="s">
        <v>234</v>
      </c>
      <c r="B135" s="68" t="s">
        <v>235</v>
      </c>
      <c r="C135" s="68">
        <v>999</v>
      </c>
    </row>
    <row r="136" spans="1:3" x14ac:dyDescent="0.55000000000000004">
      <c r="A136" s="70" t="s">
        <v>236</v>
      </c>
      <c r="B136" s="70" t="s">
        <v>237</v>
      </c>
      <c r="C136" s="70">
        <v>1999</v>
      </c>
    </row>
    <row r="137" spans="1:3" x14ac:dyDescent="0.55000000000000004">
      <c r="A137" s="68" t="s">
        <v>238</v>
      </c>
      <c r="B137" s="68" t="s">
        <v>239</v>
      </c>
      <c r="C137" s="68">
        <v>5999</v>
      </c>
    </row>
    <row r="138" spans="1:3" x14ac:dyDescent="0.55000000000000004">
      <c r="A138" s="67" t="s">
        <v>240</v>
      </c>
      <c r="B138" s="67" t="s">
        <v>241</v>
      </c>
      <c r="C138" s="67">
        <v>9999</v>
      </c>
    </row>
    <row r="139" spans="1:3" x14ac:dyDescent="0.55000000000000004">
      <c r="A139" s="68" t="s">
        <v>242</v>
      </c>
      <c r="B139" s="68" t="s">
        <v>243</v>
      </c>
      <c r="C139" s="68">
        <v>14999</v>
      </c>
    </row>
    <row r="141" spans="1:3" ht="19" x14ac:dyDescent="0.55000000000000004">
      <c r="A141" s="93" t="s">
        <v>244</v>
      </c>
      <c r="B141" s="93"/>
      <c r="C141" s="93"/>
    </row>
    <row r="142" spans="1:3" x14ac:dyDescent="0.55000000000000004">
      <c r="A142" s="55" t="s">
        <v>245</v>
      </c>
      <c r="B142" s="18" t="s">
        <v>246</v>
      </c>
      <c r="C142" s="19">
        <f t="shared" ref="C142:C147" si="6">0.00049*C31</f>
        <v>0.24206</v>
      </c>
    </row>
    <row r="143" spans="1:3" x14ac:dyDescent="0.55000000000000004">
      <c r="A143" s="20" t="s">
        <v>247</v>
      </c>
      <c r="B143" s="20" t="s">
        <v>248</v>
      </c>
      <c r="C143" s="21">
        <f t="shared" si="6"/>
        <v>7.4969999999999995E-2</v>
      </c>
    </row>
    <row r="144" spans="1:3" x14ac:dyDescent="0.55000000000000004">
      <c r="A144" s="18" t="s">
        <v>249</v>
      </c>
      <c r="B144" s="18" t="s">
        <v>250</v>
      </c>
      <c r="C144" s="19">
        <f t="shared" si="6"/>
        <v>0.53850999999999993</v>
      </c>
    </row>
    <row r="145" spans="1:3" x14ac:dyDescent="0.55000000000000004">
      <c r="A145" s="20" t="s">
        <v>251</v>
      </c>
      <c r="B145" s="20" t="s">
        <v>252</v>
      </c>
      <c r="C145" s="21">
        <f t="shared" si="6"/>
        <v>0.10192</v>
      </c>
    </row>
    <row r="146" spans="1:3" x14ac:dyDescent="0.55000000000000004">
      <c r="A146" s="18" t="s">
        <v>253</v>
      </c>
      <c r="B146" s="18" t="s">
        <v>254</v>
      </c>
      <c r="C146" s="19">
        <f t="shared" si="6"/>
        <v>1.07751</v>
      </c>
    </row>
    <row r="147" spans="1:3" x14ac:dyDescent="0.55000000000000004">
      <c r="A147" s="53" t="s">
        <v>255</v>
      </c>
      <c r="B147" s="26" t="s">
        <v>256</v>
      </c>
      <c r="C147" s="21">
        <f t="shared" si="6"/>
        <v>0.16120999999999999</v>
      </c>
    </row>
    <row r="149" spans="1:3" ht="19" x14ac:dyDescent="0.55000000000000004">
      <c r="A149" s="92" t="s">
        <v>257</v>
      </c>
      <c r="B149" s="92"/>
      <c r="C149" s="92"/>
    </row>
    <row r="150" spans="1:3" x14ac:dyDescent="0.55000000000000004">
      <c r="A150" s="18" t="s">
        <v>258</v>
      </c>
      <c r="B150" s="24" t="s">
        <v>259</v>
      </c>
      <c r="C150" s="19">
        <f t="shared" ref="C150:C163" si="7">0.00049*C39</f>
        <v>0.53850999999999993</v>
      </c>
    </row>
    <row r="151" spans="1:3" x14ac:dyDescent="0.55000000000000004">
      <c r="A151" s="20" t="s">
        <v>260</v>
      </c>
      <c r="B151" s="25" t="s">
        <v>261</v>
      </c>
      <c r="C151" s="21">
        <f t="shared" si="7"/>
        <v>4.2630000000000001E-2</v>
      </c>
    </row>
    <row r="152" spans="1:3" x14ac:dyDescent="0.55000000000000004">
      <c r="A152" s="18" t="s">
        <v>262</v>
      </c>
      <c r="B152" s="24" t="s">
        <v>263</v>
      </c>
      <c r="C152" s="19">
        <f t="shared" si="7"/>
        <v>2.6459999999999997E-2</v>
      </c>
    </row>
    <row r="153" spans="1:3" x14ac:dyDescent="0.55000000000000004">
      <c r="A153" s="20" t="s">
        <v>264</v>
      </c>
      <c r="B153" s="25" t="s">
        <v>265</v>
      </c>
      <c r="C153" s="21">
        <f t="shared" si="7"/>
        <v>1.07751</v>
      </c>
    </row>
    <row r="154" spans="1:3" x14ac:dyDescent="0.55000000000000004">
      <c r="A154" s="18" t="s">
        <v>266</v>
      </c>
      <c r="B154" s="24" t="s">
        <v>267</v>
      </c>
      <c r="C154" s="19">
        <f t="shared" si="7"/>
        <v>1.07751</v>
      </c>
    </row>
    <row r="155" spans="1:3" x14ac:dyDescent="0.55000000000000004">
      <c r="A155" s="20" t="s">
        <v>268</v>
      </c>
      <c r="B155" s="25" t="s">
        <v>269</v>
      </c>
      <c r="C155" s="21">
        <f t="shared" si="7"/>
        <v>1.07751</v>
      </c>
    </row>
    <row r="156" spans="1:3" x14ac:dyDescent="0.55000000000000004">
      <c r="A156" s="18" t="s">
        <v>270</v>
      </c>
      <c r="B156" s="24" t="s">
        <v>271</v>
      </c>
      <c r="C156" s="19">
        <f t="shared" si="7"/>
        <v>1.07751</v>
      </c>
    </row>
    <row r="157" spans="1:3" x14ac:dyDescent="0.55000000000000004">
      <c r="A157" s="20" t="s">
        <v>272</v>
      </c>
      <c r="B157" s="25" t="s">
        <v>273</v>
      </c>
      <c r="C157" s="21">
        <f t="shared" si="7"/>
        <v>8.0360000000000001E-2</v>
      </c>
    </row>
    <row r="158" spans="1:3" x14ac:dyDescent="0.55000000000000004">
      <c r="A158" s="19" t="s">
        <v>274</v>
      </c>
      <c r="B158" s="19" t="s">
        <v>275</v>
      </c>
      <c r="C158" s="19">
        <f t="shared" si="7"/>
        <v>1.6165099999999999</v>
      </c>
    </row>
    <row r="159" spans="1:3" x14ac:dyDescent="0.55000000000000004">
      <c r="A159" s="21" t="s">
        <v>276</v>
      </c>
      <c r="B159" s="21" t="s">
        <v>277</v>
      </c>
      <c r="C159" s="21">
        <f t="shared" si="7"/>
        <v>3.773E-2</v>
      </c>
    </row>
    <row r="160" spans="1:3" x14ac:dyDescent="0.55000000000000004">
      <c r="A160" s="19" t="s">
        <v>278</v>
      </c>
      <c r="B160" s="19" t="s">
        <v>279</v>
      </c>
      <c r="C160" s="19">
        <f t="shared" si="7"/>
        <v>0.16169999999999998</v>
      </c>
    </row>
    <row r="161" spans="1:3" x14ac:dyDescent="0.55000000000000004">
      <c r="A161" s="21" t="s">
        <v>280</v>
      </c>
      <c r="B161" s="21" t="s">
        <v>281</v>
      </c>
      <c r="C161" s="21">
        <f t="shared" si="7"/>
        <v>0.26950000000000002</v>
      </c>
    </row>
    <row r="162" spans="1:3" x14ac:dyDescent="0.55000000000000004">
      <c r="A162" s="19" t="s">
        <v>282</v>
      </c>
      <c r="B162" s="19" t="s">
        <v>283</v>
      </c>
      <c r="C162" s="19">
        <f t="shared" si="7"/>
        <v>0.53900000000000003</v>
      </c>
    </row>
    <row r="163" spans="1:3" x14ac:dyDescent="0.55000000000000004">
      <c r="A163" s="21" t="s">
        <v>284</v>
      </c>
      <c r="B163" s="21" t="s">
        <v>285</v>
      </c>
      <c r="C163" s="21">
        <f t="shared" si="7"/>
        <v>0.8085</v>
      </c>
    </row>
    <row r="164" spans="1:3" x14ac:dyDescent="0.55000000000000004">
      <c r="A164" s="21" t="s">
        <v>286</v>
      </c>
      <c r="B164" s="21" t="s">
        <v>287</v>
      </c>
      <c r="C164" s="21">
        <f t="shared" ref="C164:C168" si="8">0.00049*C53</f>
        <v>1.6165099999999999</v>
      </c>
    </row>
    <row r="165" spans="1:3" x14ac:dyDescent="0.55000000000000004">
      <c r="A165" s="19" t="s">
        <v>288</v>
      </c>
      <c r="B165" s="19" t="s">
        <v>289</v>
      </c>
      <c r="C165" s="19">
        <f t="shared" si="8"/>
        <v>0.18864999999999998</v>
      </c>
    </row>
    <row r="166" spans="1:3" x14ac:dyDescent="0.55000000000000004">
      <c r="A166" s="21" t="s">
        <v>290</v>
      </c>
      <c r="B166" s="21" t="s">
        <v>291</v>
      </c>
      <c r="C166" s="21">
        <f t="shared" si="8"/>
        <v>0.26950000000000002</v>
      </c>
    </row>
    <row r="167" spans="1:3" x14ac:dyDescent="0.55000000000000004">
      <c r="A167" s="19" t="s">
        <v>292</v>
      </c>
      <c r="B167" s="19" t="s">
        <v>293</v>
      </c>
      <c r="C167" s="19">
        <f t="shared" si="8"/>
        <v>0.53900000000000003</v>
      </c>
    </row>
    <row r="168" spans="1:3" x14ac:dyDescent="0.55000000000000004">
      <c r="A168" s="21" t="s">
        <v>294</v>
      </c>
      <c r="B168" s="21" t="s">
        <v>295</v>
      </c>
      <c r="C168" s="21">
        <f t="shared" si="8"/>
        <v>0.8085</v>
      </c>
    </row>
    <row r="169" spans="1:3" x14ac:dyDescent="0.55000000000000004">
      <c r="A169" s="19" t="s">
        <v>296</v>
      </c>
      <c r="B169" s="19" t="s">
        <v>297</v>
      </c>
      <c r="C169" s="19">
        <f t="shared" ref="C169:C172" si="9">0.00049*C58</f>
        <v>8.0849999999999991E-2</v>
      </c>
    </row>
    <row r="170" spans="1:3" x14ac:dyDescent="0.55000000000000004">
      <c r="A170" s="21" t="s">
        <v>298</v>
      </c>
      <c r="B170" s="21" t="s">
        <v>299</v>
      </c>
      <c r="C170" s="21">
        <f t="shared" si="9"/>
        <v>0.13475000000000001</v>
      </c>
    </row>
    <row r="171" spans="1:3" x14ac:dyDescent="0.55000000000000004">
      <c r="A171" s="19" t="s">
        <v>300</v>
      </c>
      <c r="B171" s="19" t="s">
        <v>301</v>
      </c>
      <c r="C171" s="19">
        <f t="shared" si="9"/>
        <v>0.26950000000000002</v>
      </c>
    </row>
    <row r="172" spans="1:3" x14ac:dyDescent="0.55000000000000004">
      <c r="A172" s="21" t="s">
        <v>302</v>
      </c>
      <c r="B172" s="21" t="s">
        <v>303</v>
      </c>
      <c r="C172" s="21">
        <f t="shared" si="9"/>
        <v>0.40425</v>
      </c>
    </row>
    <row r="174" spans="1:3" ht="19" x14ac:dyDescent="0.55000000000000004">
      <c r="A174" s="91" t="s">
        <v>25</v>
      </c>
      <c r="B174" s="77"/>
      <c r="C174" s="77"/>
    </row>
    <row r="175" spans="1:3" x14ac:dyDescent="0.55000000000000004">
      <c r="A175" s="18" t="s">
        <v>304</v>
      </c>
      <c r="B175" s="18" t="s">
        <v>305</v>
      </c>
      <c r="C175" s="19">
        <f t="shared" ref="C175:C180" si="10">0.2*C31</f>
        <v>98.800000000000011</v>
      </c>
    </row>
    <row r="176" spans="1:3" x14ac:dyDescent="0.55000000000000004">
      <c r="A176" s="20" t="s">
        <v>306</v>
      </c>
      <c r="B176" s="20" t="s">
        <v>307</v>
      </c>
      <c r="C176" s="21">
        <f t="shared" si="10"/>
        <v>30.6</v>
      </c>
    </row>
    <row r="177" spans="1:3" x14ac:dyDescent="0.55000000000000004">
      <c r="A177" s="18" t="s">
        <v>308</v>
      </c>
      <c r="B177" s="18" t="s">
        <v>309</v>
      </c>
      <c r="C177" s="19">
        <f t="shared" si="10"/>
        <v>219.8</v>
      </c>
    </row>
    <row r="178" spans="1:3" x14ac:dyDescent="0.55000000000000004">
      <c r="A178" s="20" t="s">
        <v>310</v>
      </c>
      <c r="B178" s="20" t="s">
        <v>311</v>
      </c>
      <c r="C178" s="21">
        <f t="shared" si="10"/>
        <v>41.6</v>
      </c>
    </row>
    <row r="179" spans="1:3" x14ac:dyDescent="0.55000000000000004">
      <c r="A179" s="18" t="s">
        <v>312</v>
      </c>
      <c r="B179" s="18" t="s">
        <v>313</v>
      </c>
      <c r="C179" s="19">
        <f t="shared" si="10"/>
        <v>439.8</v>
      </c>
    </row>
    <row r="180" spans="1:3" x14ac:dyDescent="0.55000000000000004">
      <c r="A180" s="53" t="s">
        <v>314</v>
      </c>
      <c r="B180" s="26" t="s">
        <v>315</v>
      </c>
      <c r="C180" s="21">
        <f t="shared" si="10"/>
        <v>65.8</v>
      </c>
    </row>
    <row r="182" spans="1:3" ht="19" x14ac:dyDescent="0.55000000000000004">
      <c r="A182" s="92" t="s">
        <v>316</v>
      </c>
      <c r="B182" s="92"/>
      <c r="C182" s="92"/>
    </row>
    <row r="183" spans="1:3" x14ac:dyDescent="0.55000000000000004">
      <c r="A183" s="18" t="s">
        <v>317</v>
      </c>
      <c r="B183" s="24" t="s">
        <v>318</v>
      </c>
      <c r="C183" s="19">
        <f t="shared" ref="C183:C196" si="11">0.2*C39</f>
        <v>219.8</v>
      </c>
    </row>
    <row r="184" spans="1:3" x14ac:dyDescent="0.55000000000000004">
      <c r="A184" s="20" t="s">
        <v>319</v>
      </c>
      <c r="B184" s="25" t="s">
        <v>320</v>
      </c>
      <c r="C184" s="21">
        <f t="shared" si="11"/>
        <v>17.400000000000002</v>
      </c>
    </row>
    <row r="185" spans="1:3" x14ac:dyDescent="0.55000000000000004">
      <c r="A185" s="18" t="s">
        <v>321</v>
      </c>
      <c r="B185" s="24" t="s">
        <v>322</v>
      </c>
      <c r="C185" s="19">
        <f t="shared" si="11"/>
        <v>10.8</v>
      </c>
    </row>
    <row r="186" spans="1:3" x14ac:dyDescent="0.55000000000000004">
      <c r="A186" s="20" t="s">
        <v>323</v>
      </c>
      <c r="B186" s="25" t="s">
        <v>324</v>
      </c>
      <c r="C186" s="21">
        <f t="shared" si="11"/>
        <v>439.8</v>
      </c>
    </row>
    <row r="187" spans="1:3" x14ac:dyDescent="0.55000000000000004">
      <c r="A187" s="18" t="s">
        <v>325</v>
      </c>
      <c r="B187" s="24" t="s">
        <v>326</v>
      </c>
      <c r="C187" s="19">
        <f t="shared" si="11"/>
        <v>439.8</v>
      </c>
    </row>
    <row r="188" spans="1:3" x14ac:dyDescent="0.55000000000000004">
      <c r="A188" s="20" t="s">
        <v>327</v>
      </c>
      <c r="B188" s="25" t="s">
        <v>328</v>
      </c>
      <c r="C188" s="21">
        <f t="shared" si="11"/>
        <v>439.8</v>
      </c>
    </row>
    <row r="189" spans="1:3" x14ac:dyDescent="0.55000000000000004">
      <c r="A189" s="18" t="s">
        <v>329</v>
      </c>
      <c r="B189" s="24" t="s">
        <v>330</v>
      </c>
      <c r="C189" s="19">
        <f t="shared" si="11"/>
        <v>439.8</v>
      </c>
    </row>
    <row r="190" spans="1:3" x14ac:dyDescent="0.55000000000000004">
      <c r="A190" s="20" t="s">
        <v>331</v>
      </c>
      <c r="B190" s="25" t="s">
        <v>332</v>
      </c>
      <c r="C190" s="21">
        <f t="shared" si="11"/>
        <v>32.800000000000004</v>
      </c>
    </row>
    <row r="191" spans="1:3" x14ac:dyDescent="0.55000000000000004">
      <c r="A191" s="19" t="s">
        <v>333</v>
      </c>
      <c r="B191" s="19" t="s">
        <v>334</v>
      </c>
      <c r="C191" s="19">
        <f t="shared" si="11"/>
        <v>659.80000000000007</v>
      </c>
    </row>
    <row r="192" spans="1:3" x14ac:dyDescent="0.55000000000000004">
      <c r="A192" s="21" t="s">
        <v>335</v>
      </c>
      <c r="B192" s="21" t="s">
        <v>336</v>
      </c>
      <c r="C192" s="21">
        <f t="shared" si="11"/>
        <v>15.4</v>
      </c>
    </row>
    <row r="193" spans="1:3" x14ac:dyDescent="0.55000000000000004">
      <c r="A193" s="19" t="s">
        <v>337</v>
      </c>
      <c r="B193" s="19" t="s">
        <v>338</v>
      </c>
      <c r="C193" s="19">
        <f t="shared" si="11"/>
        <v>66</v>
      </c>
    </row>
    <row r="194" spans="1:3" x14ac:dyDescent="0.55000000000000004">
      <c r="A194" s="21" t="s">
        <v>339</v>
      </c>
      <c r="B194" s="21" t="s">
        <v>340</v>
      </c>
      <c r="C194" s="21">
        <f t="shared" si="11"/>
        <v>110</v>
      </c>
    </row>
    <row r="195" spans="1:3" x14ac:dyDescent="0.55000000000000004">
      <c r="A195" s="19" t="s">
        <v>341</v>
      </c>
      <c r="B195" s="19" t="s">
        <v>342</v>
      </c>
      <c r="C195" s="19">
        <f t="shared" si="11"/>
        <v>220</v>
      </c>
    </row>
    <row r="196" spans="1:3" x14ac:dyDescent="0.55000000000000004">
      <c r="A196" s="21" t="s">
        <v>343</v>
      </c>
      <c r="B196" s="21" t="s">
        <v>344</v>
      </c>
      <c r="C196" s="21">
        <f t="shared" si="11"/>
        <v>330</v>
      </c>
    </row>
    <row r="197" spans="1:3" x14ac:dyDescent="0.55000000000000004">
      <c r="A197" s="19" t="s">
        <v>345</v>
      </c>
      <c r="B197" s="19" t="s">
        <v>346</v>
      </c>
      <c r="C197" s="19">
        <f t="shared" ref="C197:C201" si="12">0.2*C53</f>
        <v>659.80000000000007</v>
      </c>
    </row>
    <row r="198" spans="1:3" x14ac:dyDescent="0.55000000000000004">
      <c r="A198" s="21" t="s">
        <v>347</v>
      </c>
      <c r="B198" s="21" t="s">
        <v>348</v>
      </c>
      <c r="C198" s="21">
        <f t="shared" si="12"/>
        <v>77</v>
      </c>
    </row>
    <row r="199" spans="1:3" x14ac:dyDescent="0.55000000000000004">
      <c r="A199" s="19" t="s">
        <v>349</v>
      </c>
      <c r="B199" s="19" t="s">
        <v>350</v>
      </c>
      <c r="C199" s="19">
        <f t="shared" si="12"/>
        <v>110</v>
      </c>
    </row>
    <row r="200" spans="1:3" x14ac:dyDescent="0.55000000000000004">
      <c r="A200" s="21" t="s">
        <v>351</v>
      </c>
      <c r="B200" s="21" t="s">
        <v>352</v>
      </c>
      <c r="C200" s="21">
        <f t="shared" si="12"/>
        <v>220</v>
      </c>
    </row>
    <row r="201" spans="1:3" x14ac:dyDescent="0.55000000000000004">
      <c r="A201" s="19" t="s">
        <v>353</v>
      </c>
      <c r="B201" s="19" t="s">
        <v>354</v>
      </c>
      <c r="C201" s="19">
        <f t="shared" si="12"/>
        <v>330</v>
      </c>
    </row>
    <row r="202" spans="1:3" x14ac:dyDescent="0.55000000000000004">
      <c r="A202" s="21" t="s">
        <v>355</v>
      </c>
      <c r="B202" s="21" t="s">
        <v>356</v>
      </c>
      <c r="C202" s="21">
        <f t="shared" ref="C202:C205" si="13">0.2*C58</f>
        <v>33</v>
      </c>
    </row>
    <row r="203" spans="1:3" x14ac:dyDescent="0.55000000000000004">
      <c r="A203" s="19" t="s">
        <v>357</v>
      </c>
      <c r="B203" s="19" t="s">
        <v>358</v>
      </c>
      <c r="C203" s="19">
        <f t="shared" si="13"/>
        <v>55</v>
      </c>
    </row>
    <row r="204" spans="1:3" x14ac:dyDescent="0.55000000000000004">
      <c r="A204" s="21" t="s">
        <v>359</v>
      </c>
      <c r="B204" s="21" t="s">
        <v>360</v>
      </c>
      <c r="C204" s="21">
        <f t="shared" si="13"/>
        <v>110</v>
      </c>
    </row>
    <row r="205" spans="1:3" x14ac:dyDescent="0.55000000000000004">
      <c r="A205" s="19" t="s">
        <v>361</v>
      </c>
      <c r="B205" s="19" t="s">
        <v>362</v>
      </c>
      <c r="C205" s="19">
        <f t="shared" si="13"/>
        <v>165</v>
      </c>
    </row>
    <row r="235" ht="30.75" customHeight="1" x14ac:dyDescent="0.55000000000000004"/>
    <row r="243" ht="30.75" customHeight="1" x14ac:dyDescent="0.55000000000000004"/>
  </sheetData>
  <sheetProtection algorithmName="SHA-512" hashValue="fLYSdIHBw3R86aWrGUsSZU2ZdhBRUxOHUw6xk9G8reVmdnE5QMLaXMwp+6YXheCXox9mK6+X/EQNSSwyBLQGEw==" saltValue="TcXChMGZwx+CzcxhCtzHBA==" spinCount="100000" sheet="1" objects="1" scenarios="1"/>
  <mergeCells count="35">
    <mergeCell ref="B6:C6"/>
    <mergeCell ref="A174:C174"/>
    <mergeCell ref="A182:C182"/>
    <mergeCell ref="A141:C141"/>
    <mergeCell ref="A149:C149"/>
    <mergeCell ref="A77:C77"/>
    <mergeCell ref="A38:C38"/>
    <mergeCell ref="B11:C11"/>
    <mergeCell ref="B12:C12"/>
    <mergeCell ref="A13:C13"/>
    <mergeCell ref="B14:C14"/>
    <mergeCell ref="B7:C7"/>
    <mergeCell ref="B8:C8"/>
    <mergeCell ref="A9:C9"/>
    <mergeCell ref="B10:C10"/>
    <mergeCell ref="B15:C15"/>
    <mergeCell ref="A1:C1"/>
    <mergeCell ref="B2:C2"/>
    <mergeCell ref="A3:C3"/>
    <mergeCell ref="B4:C4"/>
    <mergeCell ref="B5:C5"/>
    <mergeCell ref="A22:C22"/>
    <mergeCell ref="B23:C23"/>
    <mergeCell ref="B21:C21"/>
    <mergeCell ref="A29:C29"/>
    <mergeCell ref="B16:C16"/>
    <mergeCell ref="B17:C17"/>
    <mergeCell ref="B18:C18"/>
    <mergeCell ref="A19:C19"/>
    <mergeCell ref="B20:C20"/>
    <mergeCell ref="B24:C24"/>
    <mergeCell ref="A25:C25"/>
    <mergeCell ref="B26:C26"/>
    <mergeCell ref="B27:C27"/>
    <mergeCell ref="B28:C28"/>
  </mergeCells>
  <pageMargins left="0.7" right="0.7" top="0.75" bottom="0.75" header="0.3" footer="0.3"/>
  <pageSetup scale="69" fitToHeight="2"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D18E-8CA9-7D45-9D6C-0F881ED6E5C4}">
  <dimension ref="A1:C28"/>
  <sheetViews>
    <sheetView zoomScale="108" zoomScaleNormal="108" workbookViewId="0">
      <selection activeCell="D11" sqref="D11"/>
    </sheetView>
  </sheetViews>
  <sheetFormatPr defaultColWidth="11.453125" defaultRowHeight="14.5" x14ac:dyDescent="0.35"/>
  <cols>
    <col min="1" max="1" width="28.453125" customWidth="1"/>
    <col min="2" max="2" width="83.1796875" customWidth="1"/>
    <col min="3" max="3" width="14.7265625" customWidth="1"/>
  </cols>
  <sheetData>
    <row r="1" spans="1:3" ht="66" customHeight="1" x14ac:dyDescent="0.35">
      <c r="A1" s="101" t="s">
        <v>363</v>
      </c>
      <c r="B1" s="102"/>
      <c r="C1" s="102"/>
    </row>
    <row r="2" spans="1:3" ht="18" x14ac:dyDescent="0.55000000000000004">
      <c r="A2" s="2"/>
      <c r="B2" s="2"/>
      <c r="C2" s="2"/>
    </row>
    <row r="3" spans="1:3" ht="19" x14ac:dyDescent="0.35">
      <c r="A3" s="103" t="s">
        <v>364</v>
      </c>
      <c r="B3" s="104"/>
      <c r="C3" s="105"/>
    </row>
    <row r="4" spans="1:3" ht="18" x14ac:dyDescent="0.55000000000000004">
      <c r="A4" s="100"/>
      <c r="B4" s="100"/>
      <c r="C4" s="100"/>
    </row>
    <row r="5" spans="1:3" ht="18" x14ac:dyDescent="0.55000000000000004">
      <c r="A5" s="106" t="s">
        <v>37</v>
      </c>
      <c r="B5" s="107"/>
      <c r="C5" s="108"/>
    </row>
    <row r="6" spans="1:3" ht="19.5" thickBot="1" x14ac:dyDescent="0.6">
      <c r="A6" s="3" t="s">
        <v>38</v>
      </c>
      <c r="B6" s="4" t="s">
        <v>39</v>
      </c>
      <c r="C6" s="5" t="s">
        <v>40</v>
      </c>
    </row>
    <row r="7" spans="1:3" ht="18.5" thickBot="1" x14ac:dyDescent="0.4">
      <c r="A7" s="6" t="s">
        <v>365</v>
      </c>
      <c r="B7" s="8" t="s">
        <v>366</v>
      </c>
      <c r="C7" s="9">
        <v>2200</v>
      </c>
    </row>
    <row r="8" spans="1:3" ht="37" thickTop="1" thickBot="1" x14ac:dyDescent="0.4">
      <c r="A8" s="7" t="s">
        <v>367</v>
      </c>
      <c r="B8" s="10" t="s">
        <v>368</v>
      </c>
      <c r="C8" s="11">
        <v>3300</v>
      </c>
    </row>
    <row r="9" spans="1:3" ht="31.5" thickBot="1" x14ac:dyDescent="0.4">
      <c r="A9" s="6" t="s">
        <v>369</v>
      </c>
      <c r="B9" s="8" t="s">
        <v>370</v>
      </c>
      <c r="C9" s="9" t="s">
        <v>371</v>
      </c>
    </row>
    <row r="10" spans="1:3" ht="37" thickTop="1" thickBot="1" x14ac:dyDescent="0.4">
      <c r="A10" s="7" t="s">
        <v>372</v>
      </c>
      <c r="B10" s="10" t="s">
        <v>373</v>
      </c>
      <c r="C10" s="11">
        <v>2500</v>
      </c>
    </row>
    <row r="11" spans="1:3" ht="35.15" customHeight="1" thickBot="1" x14ac:dyDescent="0.4">
      <c r="A11" s="6" t="s">
        <v>374</v>
      </c>
      <c r="B11" s="8" t="s">
        <v>375</v>
      </c>
      <c r="C11" s="9">
        <v>275</v>
      </c>
    </row>
    <row r="12" spans="1:3" ht="34" customHeight="1" thickTop="1" thickBot="1" x14ac:dyDescent="0.4">
      <c r="A12" s="7" t="s">
        <v>376</v>
      </c>
      <c r="B12" s="10" t="s">
        <v>377</v>
      </c>
      <c r="C12" s="11">
        <v>412.5</v>
      </c>
    </row>
    <row r="13" spans="1:3" ht="18" x14ac:dyDescent="0.55000000000000004">
      <c r="A13" s="1"/>
      <c r="B13" s="1"/>
      <c r="C13" s="1"/>
    </row>
    <row r="14" spans="1:3" ht="19.5" thickBot="1" x14ac:dyDescent="0.6">
      <c r="A14" s="109" t="s">
        <v>378</v>
      </c>
      <c r="B14" s="110"/>
      <c r="C14" s="111"/>
    </row>
    <row r="15" spans="1:3" ht="72.5" thickBot="1" x14ac:dyDescent="0.4">
      <c r="A15" s="6" t="s">
        <v>379</v>
      </c>
      <c r="B15" s="8" t="s">
        <v>380</v>
      </c>
      <c r="C15" s="12" t="s">
        <v>381</v>
      </c>
    </row>
    <row r="16" spans="1:3" ht="18.5" thickTop="1" x14ac:dyDescent="0.55000000000000004">
      <c r="A16" s="1"/>
      <c r="B16" s="1"/>
      <c r="C16" s="1"/>
    </row>
    <row r="17" spans="1:3" ht="19.5" thickBot="1" x14ac:dyDescent="0.6">
      <c r="A17" s="98" t="s">
        <v>382</v>
      </c>
      <c r="B17" s="99"/>
      <c r="C17" s="99"/>
    </row>
    <row r="18" spans="1:3" ht="36.5" thickBot="1" x14ac:dyDescent="0.4">
      <c r="A18" s="27" t="s">
        <v>383</v>
      </c>
      <c r="B18" s="28" t="s">
        <v>384</v>
      </c>
      <c r="C18" s="29">
        <v>1650</v>
      </c>
    </row>
    <row r="19" spans="1:3" ht="37" thickTop="1" thickBot="1" x14ac:dyDescent="0.4">
      <c r="A19" s="30" t="s">
        <v>385</v>
      </c>
      <c r="B19" s="31" t="s">
        <v>386</v>
      </c>
      <c r="C19" s="32">
        <v>880</v>
      </c>
    </row>
    <row r="20" spans="1:3" ht="36.5" thickBot="1" x14ac:dyDescent="0.4">
      <c r="A20" s="27" t="s">
        <v>387</v>
      </c>
      <c r="B20" s="28" t="s">
        <v>388</v>
      </c>
      <c r="C20" s="29">
        <v>880</v>
      </c>
    </row>
    <row r="21" spans="1:3" ht="37" thickTop="1" thickBot="1" x14ac:dyDescent="0.4">
      <c r="A21" s="30" t="s">
        <v>389</v>
      </c>
      <c r="B21" s="31" t="s">
        <v>390</v>
      </c>
      <c r="C21" s="32">
        <v>9600</v>
      </c>
    </row>
    <row r="22" spans="1:3" ht="36.5" thickBot="1" x14ac:dyDescent="0.4">
      <c r="A22" s="27" t="s">
        <v>391</v>
      </c>
      <c r="B22" s="28" t="s">
        <v>392</v>
      </c>
      <c r="C22" s="29">
        <v>2400</v>
      </c>
    </row>
    <row r="23" spans="1:3" ht="45" customHeight="1" thickTop="1" thickBot="1" x14ac:dyDescent="0.4">
      <c r="A23" s="30" t="s">
        <v>393</v>
      </c>
      <c r="B23" s="31" t="s">
        <v>394</v>
      </c>
      <c r="C23" s="32">
        <v>3350</v>
      </c>
    </row>
    <row r="24" spans="1:3" ht="45" customHeight="1" thickBot="1" x14ac:dyDescent="0.4">
      <c r="A24" s="27" t="s">
        <v>395</v>
      </c>
      <c r="B24" s="28" t="s">
        <v>396</v>
      </c>
      <c r="C24" s="29">
        <v>10000</v>
      </c>
    </row>
    <row r="25" spans="1:3" ht="45" customHeight="1" thickTop="1" thickBot="1" x14ac:dyDescent="0.4">
      <c r="A25" s="30" t="s">
        <v>397</v>
      </c>
      <c r="B25" s="31" t="s">
        <v>398</v>
      </c>
      <c r="C25" s="32">
        <v>3500</v>
      </c>
    </row>
    <row r="26" spans="1:3" ht="18" x14ac:dyDescent="0.55000000000000004">
      <c r="A26" s="1"/>
      <c r="B26" s="1"/>
      <c r="C26" s="1"/>
    </row>
    <row r="27" spans="1:3" ht="19.5" thickBot="1" x14ac:dyDescent="0.6">
      <c r="A27" s="98" t="s">
        <v>399</v>
      </c>
      <c r="B27" s="99"/>
      <c r="C27" s="99"/>
    </row>
    <row r="28" spans="1:3" ht="37" thickTop="1" thickBot="1" x14ac:dyDescent="0.4">
      <c r="A28" s="13" t="s">
        <v>400</v>
      </c>
      <c r="B28" s="14" t="s">
        <v>401</v>
      </c>
      <c r="C28" s="15" t="s">
        <v>402</v>
      </c>
    </row>
  </sheetData>
  <sheetProtection algorithmName="SHA-512" hashValue="xDWrUDj7/C4aEeHbzof8MH5Bxxw3ru9/S0XdKAP9mfrq6gHXCsdzMfjKROIi6iiOI6Elx54IwdopuyrUO9biJw==" saltValue="7ZDHQU6Lnjt11d7qyrSSMg==" spinCount="100000" sheet="1" objects="1" scenarios="1"/>
  <mergeCells count="7">
    <mergeCell ref="A27:C27"/>
    <mergeCell ref="A4:C4"/>
    <mergeCell ref="A1:C1"/>
    <mergeCell ref="A3:C3"/>
    <mergeCell ref="A5:C5"/>
    <mergeCell ref="A14:C14"/>
    <mergeCell ref="A17:C17"/>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F7D53-8EB3-42A9-9FC1-6CA3462F470F}">
  <sheetPr>
    <pageSetUpPr fitToPage="1"/>
  </sheetPr>
  <dimension ref="A1:G164"/>
  <sheetViews>
    <sheetView zoomScale="115" zoomScaleNormal="115" workbookViewId="0">
      <selection activeCell="B4" sqref="B4:C4"/>
    </sheetView>
  </sheetViews>
  <sheetFormatPr defaultColWidth="8.81640625" defaultRowHeight="18" x14ac:dyDescent="0.55000000000000004"/>
  <cols>
    <col min="1" max="1" width="30.7265625" style="57" customWidth="1"/>
    <col min="2" max="2" width="101" style="16" customWidth="1"/>
    <col min="3" max="3" width="23.54296875" style="23" customWidth="1"/>
    <col min="4" max="4" width="11.7265625" style="16" customWidth="1"/>
    <col min="5" max="5" width="15" style="16" customWidth="1"/>
    <col min="6" max="6" width="12.1796875" style="16" customWidth="1"/>
    <col min="7" max="7" width="9.453125" style="16" bestFit="1" customWidth="1"/>
    <col min="8" max="16384" width="8.81640625" style="16"/>
  </cols>
  <sheetData>
    <row r="1" spans="1:3" ht="67.5" customHeight="1" x14ac:dyDescent="0.55000000000000004">
      <c r="A1" s="89" t="s">
        <v>0</v>
      </c>
      <c r="B1" s="89"/>
      <c r="C1" s="89"/>
    </row>
    <row r="2" spans="1:3" x14ac:dyDescent="0.55000000000000004">
      <c r="A2" s="58"/>
      <c r="B2" s="90"/>
      <c r="C2" s="90"/>
    </row>
    <row r="3" spans="1:3" ht="19" x14ac:dyDescent="0.55000000000000004">
      <c r="A3" s="76" t="s">
        <v>1</v>
      </c>
      <c r="B3" s="77"/>
      <c r="C3" s="77"/>
    </row>
    <row r="4" spans="1:3" ht="80.150000000000006" customHeight="1" x14ac:dyDescent="0.55000000000000004">
      <c r="A4" s="59" t="s">
        <v>2</v>
      </c>
      <c r="B4" s="83" t="s">
        <v>3</v>
      </c>
      <c r="C4" s="84"/>
    </row>
    <row r="5" spans="1:3" ht="14.15" customHeight="1" x14ac:dyDescent="0.55000000000000004">
      <c r="A5" s="60" t="s">
        <v>4</v>
      </c>
      <c r="B5" s="83" t="s">
        <v>5</v>
      </c>
      <c r="C5" s="84"/>
    </row>
    <row r="6" spans="1:3" ht="14.15" customHeight="1" x14ac:dyDescent="0.55000000000000004">
      <c r="A6" s="41" t="s">
        <v>6</v>
      </c>
      <c r="B6" s="85" t="s">
        <v>7</v>
      </c>
      <c r="C6" s="79"/>
    </row>
    <row r="7" spans="1:3" ht="14.15" customHeight="1" x14ac:dyDescent="0.55000000000000004">
      <c r="A7" s="60" t="s">
        <v>8</v>
      </c>
      <c r="B7" s="83" t="s">
        <v>9</v>
      </c>
      <c r="C7" s="84"/>
    </row>
    <row r="8" spans="1:3" ht="14.15" customHeight="1" x14ac:dyDescent="0.55000000000000004">
      <c r="A8" s="61"/>
      <c r="B8" s="73"/>
      <c r="C8" s="73"/>
    </row>
    <row r="9" spans="1:3" ht="19" x14ac:dyDescent="0.55000000000000004">
      <c r="A9" s="76" t="s">
        <v>27</v>
      </c>
      <c r="B9" s="77"/>
      <c r="C9" s="77"/>
    </row>
    <row r="10" spans="1:3" ht="57.75" customHeight="1" x14ac:dyDescent="0.55000000000000004">
      <c r="A10" s="62" t="s">
        <v>28</v>
      </c>
      <c r="B10" s="78" t="s">
        <v>403</v>
      </c>
      <c r="C10" s="79"/>
    </row>
    <row r="11" spans="1:3" x14ac:dyDescent="0.55000000000000004">
      <c r="A11" s="56"/>
      <c r="B11" s="80"/>
      <c r="C11" s="80"/>
    </row>
    <row r="12" spans="1:3" ht="19" x14ac:dyDescent="0.55000000000000004">
      <c r="A12" s="76" t="s">
        <v>10</v>
      </c>
      <c r="B12" s="77"/>
      <c r="C12" s="77"/>
    </row>
    <row r="13" spans="1:3" ht="48" customHeight="1" x14ac:dyDescent="0.55000000000000004">
      <c r="A13" s="60" t="s">
        <v>11</v>
      </c>
      <c r="B13" s="83" t="s">
        <v>12</v>
      </c>
      <c r="C13" s="84"/>
    </row>
    <row r="14" spans="1:3" ht="44.15" customHeight="1" x14ac:dyDescent="0.55000000000000004">
      <c r="A14" s="63" t="s">
        <v>13</v>
      </c>
      <c r="B14" s="85" t="s">
        <v>14</v>
      </c>
      <c r="C14" s="79"/>
    </row>
    <row r="15" spans="1:3" x14ac:dyDescent="0.55000000000000004">
      <c r="A15" s="56"/>
      <c r="B15" s="80"/>
      <c r="C15" s="80"/>
    </row>
    <row r="16" spans="1:3" ht="19" x14ac:dyDescent="0.55000000000000004">
      <c r="A16" s="76" t="s">
        <v>15</v>
      </c>
      <c r="B16" s="77"/>
      <c r="C16" s="77"/>
    </row>
    <row r="17" spans="1:7" ht="66" customHeight="1" x14ac:dyDescent="0.55000000000000004">
      <c r="A17" s="60" t="s">
        <v>16</v>
      </c>
      <c r="B17" s="83" t="s">
        <v>17</v>
      </c>
      <c r="C17" s="84"/>
    </row>
    <row r="18" spans="1:7" ht="88.5" customHeight="1" x14ac:dyDescent="0.55000000000000004">
      <c r="A18" s="63" t="s">
        <v>18</v>
      </c>
      <c r="B18" s="85" t="s">
        <v>19</v>
      </c>
      <c r="C18" s="79"/>
    </row>
    <row r="19" spans="1:7" x14ac:dyDescent="0.55000000000000004">
      <c r="A19" s="56"/>
      <c r="B19" s="86"/>
      <c r="C19" s="86"/>
    </row>
    <row r="20" spans="1:7" ht="16" customHeight="1" x14ac:dyDescent="0.55000000000000004">
      <c r="A20" s="56"/>
      <c r="B20" s="80"/>
      <c r="C20" s="80"/>
    </row>
    <row r="21" spans="1:7" ht="19.5" customHeight="1" x14ac:dyDescent="0.55000000000000004">
      <c r="A21" s="76" t="s">
        <v>30</v>
      </c>
      <c r="B21" s="77"/>
      <c r="C21" s="77"/>
    </row>
    <row r="22" spans="1:7" ht="14.15" customHeight="1" x14ac:dyDescent="0.55000000000000004">
      <c r="A22" s="60" t="s">
        <v>31</v>
      </c>
      <c r="B22" s="83" t="s">
        <v>32</v>
      </c>
      <c r="C22" s="84"/>
      <c r="F22" s="33"/>
    </row>
    <row r="23" spans="1:7" x14ac:dyDescent="0.55000000000000004">
      <c r="A23" s="63" t="s">
        <v>33</v>
      </c>
      <c r="B23" s="85" t="s">
        <v>34</v>
      </c>
      <c r="C23" s="79"/>
    </row>
    <row r="24" spans="1:7" x14ac:dyDescent="0.55000000000000004">
      <c r="A24" s="56"/>
      <c r="B24" s="86"/>
      <c r="C24" s="86"/>
    </row>
    <row r="25" spans="1:7" x14ac:dyDescent="0.55000000000000004">
      <c r="A25" s="81" t="s">
        <v>37</v>
      </c>
      <c r="B25" s="82"/>
      <c r="C25" s="82"/>
    </row>
    <row r="26" spans="1:7" s="34" customFormat="1" ht="46.5" customHeight="1" x14ac:dyDescent="0.55000000000000004">
      <c r="A26" s="74" t="s">
        <v>404</v>
      </c>
      <c r="B26" s="35" t="s">
        <v>39</v>
      </c>
      <c r="C26" s="35" t="s">
        <v>405</v>
      </c>
    </row>
    <row r="27" spans="1:7" ht="15" customHeight="1" x14ac:dyDescent="0.55000000000000004">
      <c r="A27" s="75" t="s">
        <v>406</v>
      </c>
      <c r="B27" s="18" t="s">
        <v>407</v>
      </c>
      <c r="C27" s="19">
        <v>165</v>
      </c>
      <c r="D27" s="71"/>
      <c r="E27" s="71"/>
      <c r="F27" s="71"/>
      <c r="G27" s="71"/>
    </row>
    <row r="28" spans="1:7" x14ac:dyDescent="0.55000000000000004">
      <c r="A28" s="42" t="s">
        <v>408</v>
      </c>
      <c r="B28" s="20" t="s">
        <v>409</v>
      </c>
      <c r="C28" s="21">
        <v>51</v>
      </c>
      <c r="D28" s="71"/>
      <c r="E28" s="71"/>
      <c r="F28" s="71"/>
      <c r="G28" s="71"/>
    </row>
    <row r="29" spans="1:7" x14ac:dyDescent="0.55000000000000004">
      <c r="A29" s="41" t="s">
        <v>410</v>
      </c>
      <c r="B29" s="18" t="s">
        <v>411</v>
      </c>
      <c r="C29" s="19">
        <v>366</v>
      </c>
      <c r="D29" s="71"/>
      <c r="E29" s="71"/>
      <c r="F29" s="71"/>
      <c r="G29" s="71"/>
    </row>
    <row r="30" spans="1:7" x14ac:dyDescent="0.55000000000000004">
      <c r="A30" s="42" t="s">
        <v>412</v>
      </c>
      <c r="B30" s="20" t="s">
        <v>413</v>
      </c>
      <c r="C30" s="21">
        <v>69</v>
      </c>
      <c r="D30" s="71"/>
      <c r="E30" s="71"/>
      <c r="F30" s="71"/>
      <c r="G30" s="71"/>
    </row>
    <row r="31" spans="1:7" x14ac:dyDescent="0.55000000000000004">
      <c r="A31" s="41" t="s">
        <v>414</v>
      </c>
      <c r="B31" s="18" t="s">
        <v>415</v>
      </c>
      <c r="C31" s="19">
        <v>733</v>
      </c>
      <c r="D31" s="71"/>
      <c r="E31" s="71"/>
      <c r="F31" s="71"/>
      <c r="G31" s="71"/>
    </row>
    <row r="32" spans="1:7" x14ac:dyDescent="0.55000000000000004">
      <c r="A32" s="42" t="s">
        <v>416</v>
      </c>
      <c r="B32" s="20" t="s">
        <v>417</v>
      </c>
      <c r="C32" s="22">
        <v>110</v>
      </c>
      <c r="D32" s="71"/>
      <c r="E32" s="71"/>
      <c r="F32" s="71"/>
      <c r="G32" s="71"/>
    </row>
    <row r="34" spans="1:5" ht="19" x14ac:dyDescent="0.55000000000000004">
      <c r="A34" s="95" t="s">
        <v>53</v>
      </c>
      <c r="B34" s="96"/>
      <c r="C34" s="97"/>
    </row>
    <row r="35" spans="1:5" x14ac:dyDescent="0.55000000000000004">
      <c r="A35" s="41" t="s">
        <v>418</v>
      </c>
      <c r="B35" s="24" t="s">
        <v>419</v>
      </c>
      <c r="C35" s="19">
        <v>366</v>
      </c>
      <c r="D35" s="71"/>
      <c r="E35" s="71"/>
    </row>
    <row r="36" spans="1:5" x14ac:dyDescent="0.55000000000000004">
      <c r="A36" s="42" t="s">
        <v>420</v>
      </c>
      <c r="B36" s="25" t="s">
        <v>421</v>
      </c>
      <c r="C36" s="21">
        <v>29</v>
      </c>
      <c r="D36" s="71"/>
      <c r="E36" s="71"/>
    </row>
    <row r="37" spans="1:5" x14ac:dyDescent="0.55000000000000004">
      <c r="A37" s="41" t="s">
        <v>422</v>
      </c>
      <c r="B37" s="24" t="s">
        <v>423</v>
      </c>
      <c r="C37" s="19">
        <v>18</v>
      </c>
      <c r="D37" s="71"/>
      <c r="E37" s="71"/>
    </row>
    <row r="38" spans="1:5" x14ac:dyDescent="0.55000000000000004">
      <c r="A38" s="42" t="s">
        <v>424</v>
      </c>
      <c r="B38" s="25" t="s">
        <v>425</v>
      </c>
      <c r="C38" s="21">
        <v>733</v>
      </c>
      <c r="D38" s="71"/>
      <c r="E38" s="71"/>
    </row>
    <row r="39" spans="1:5" x14ac:dyDescent="0.55000000000000004">
      <c r="A39" s="41" t="s">
        <v>426</v>
      </c>
      <c r="B39" s="24" t="s">
        <v>427</v>
      </c>
      <c r="C39" s="19">
        <v>733</v>
      </c>
      <c r="D39" s="71"/>
      <c r="E39" s="71"/>
    </row>
    <row r="40" spans="1:5" x14ac:dyDescent="0.55000000000000004">
      <c r="A40" s="42" t="s">
        <v>428</v>
      </c>
      <c r="B40" s="25" t="s">
        <v>429</v>
      </c>
      <c r="C40" s="21">
        <v>733</v>
      </c>
      <c r="D40" s="71"/>
      <c r="E40" s="71"/>
    </row>
    <row r="41" spans="1:5" x14ac:dyDescent="0.55000000000000004">
      <c r="A41" s="41" t="s">
        <v>430</v>
      </c>
      <c r="B41" s="24" t="s">
        <v>431</v>
      </c>
      <c r="C41" s="19">
        <v>733</v>
      </c>
      <c r="D41" s="71"/>
      <c r="E41" s="71"/>
    </row>
    <row r="42" spans="1:5" x14ac:dyDescent="0.55000000000000004">
      <c r="A42" s="42" t="s">
        <v>432</v>
      </c>
      <c r="B42" s="25" t="s">
        <v>433</v>
      </c>
      <c r="C42" s="21">
        <v>55</v>
      </c>
      <c r="D42" s="71"/>
      <c r="E42" s="71"/>
    </row>
    <row r="43" spans="1:5" x14ac:dyDescent="0.55000000000000004">
      <c r="A43" s="41" t="s">
        <v>434</v>
      </c>
      <c r="B43" s="18" t="s">
        <v>435</v>
      </c>
      <c r="C43" s="19">
        <v>1100</v>
      </c>
      <c r="D43" s="71"/>
      <c r="E43" s="71"/>
    </row>
    <row r="44" spans="1:5" x14ac:dyDescent="0.55000000000000004">
      <c r="A44" s="42" t="s">
        <v>436</v>
      </c>
      <c r="B44" s="20" t="s">
        <v>437</v>
      </c>
      <c r="C44" s="21">
        <v>26</v>
      </c>
      <c r="D44" s="71"/>
      <c r="E44" s="71"/>
    </row>
    <row r="45" spans="1:5" x14ac:dyDescent="0.55000000000000004">
      <c r="A45" s="41" t="s">
        <v>438</v>
      </c>
      <c r="B45" s="18" t="s">
        <v>439</v>
      </c>
      <c r="C45" s="19">
        <v>110</v>
      </c>
      <c r="D45" s="71"/>
      <c r="E45" s="71"/>
    </row>
    <row r="46" spans="1:5" x14ac:dyDescent="0.55000000000000004">
      <c r="A46" s="42" t="s">
        <v>440</v>
      </c>
      <c r="B46" s="20" t="s">
        <v>441</v>
      </c>
      <c r="C46" s="21">
        <v>183</v>
      </c>
      <c r="D46" s="71"/>
      <c r="E46" s="71"/>
    </row>
    <row r="47" spans="1:5" x14ac:dyDescent="0.55000000000000004">
      <c r="A47" s="43" t="s">
        <v>442</v>
      </c>
      <c r="B47" s="19" t="s">
        <v>443</v>
      </c>
      <c r="C47" s="19">
        <v>367</v>
      </c>
      <c r="D47" s="71"/>
      <c r="E47" s="71"/>
    </row>
    <row r="48" spans="1:5" x14ac:dyDescent="0.55000000000000004">
      <c r="A48" s="44" t="s">
        <v>444</v>
      </c>
      <c r="B48" s="21" t="s">
        <v>445</v>
      </c>
      <c r="C48" s="21">
        <v>550</v>
      </c>
      <c r="D48" s="71"/>
      <c r="E48" s="71"/>
    </row>
    <row r="49" spans="1:5" x14ac:dyDescent="0.55000000000000004">
      <c r="A49" s="43" t="s">
        <v>446</v>
      </c>
      <c r="B49" s="19" t="s">
        <v>447</v>
      </c>
      <c r="C49" s="19">
        <v>1100</v>
      </c>
      <c r="D49" s="71"/>
      <c r="E49" s="71"/>
    </row>
    <row r="50" spans="1:5" x14ac:dyDescent="0.55000000000000004">
      <c r="A50" s="44" t="s">
        <v>448</v>
      </c>
      <c r="B50" s="21" t="s">
        <v>449</v>
      </c>
      <c r="C50" s="21">
        <v>128</v>
      </c>
      <c r="D50" s="71"/>
      <c r="E50" s="71"/>
    </row>
    <row r="51" spans="1:5" x14ac:dyDescent="0.55000000000000004">
      <c r="A51" s="43" t="s">
        <v>450</v>
      </c>
      <c r="B51" s="19" t="s">
        <v>451</v>
      </c>
      <c r="C51" s="19">
        <v>183</v>
      </c>
      <c r="D51" s="71"/>
      <c r="E51" s="71"/>
    </row>
    <row r="52" spans="1:5" x14ac:dyDescent="0.55000000000000004">
      <c r="A52" s="44" t="s">
        <v>452</v>
      </c>
      <c r="B52" s="21" t="s">
        <v>453</v>
      </c>
      <c r="C52" s="21">
        <v>367</v>
      </c>
      <c r="D52" s="71"/>
      <c r="E52" s="71"/>
    </row>
    <row r="53" spans="1:5" x14ac:dyDescent="0.55000000000000004">
      <c r="A53" s="43" t="s">
        <v>454</v>
      </c>
      <c r="B53" s="19" t="s">
        <v>455</v>
      </c>
      <c r="C53" s="19">
        <v>550</v>
      </c>
      <c r="D53" s="71"/>
      <c r="E53" s="71"/>
    </row>
    <row r="54" spans="1:5" x14ac:dyDescent="0.55000000000000004">
      <c r="A54" s="44" t="s">
        <v>456</v>
      </c>
      <c r="B54" s="21" t="s">
        <v>457</v>
      </c>
      <c r="C54" s="21">
        <v>55</v>
      </c>
      <c r="D54" s="71"/>
      <c r="E54" s="71"/>
    </row>
    <row r="55" spans="1:5" x14ac:dyDescent="0.55000000000000004">
      <c r="A55" s="43" t="s">
        <v>458</v>
      </c>
      <c r="B55" s="19" t="s">
        <v>459</v>
      </c>
      <c r="C55" s="19">
        <v>92</v>
      </c>
      <c r="D55" s="71"/>
      <c r="E55" s="71"/>
    </row>
    <row r="56" spans="1:5" x14ac:dyDescent="0.55000000000000004">
      <c r="A56" s="44" t="s">
        <v>460</v>
      </c>
      <c r="B56" s="21" t="s">
        <v>461</v>
      </c>
      <c r="C56" s="21">
        <v>183</v>
      </c>
      <c r="D56" s="71"/>
      <c r="E56" s="71"/>
    </row>
    <row r="57" spans="1:5" x14ac:dyDescent="0.55000000000000004">
      <c r="A57" s="43" t="s">
        <v>462</v>
      </c>
      <c r="B57" s="19" t="s">
        <v>463</v>
      </c>
      <c r="C57" s="19">
        <v>275</v>
      </c>
      <c r="D57" s="71"/>
      <c r="E57" s="71"/>
    </row>
    <row r="58" spans="1:5" x14ac:dyDescent="0.55000000000000004">
      <c r="C58" s="16"/>
    </row>
    <row r="59" spans="1:5" ht="57" x14ac:dyDescent="0.55000000000000004">
      <c r="A59" s="74" t="s">
        <v>464</v>
      </c>
      <c r="B59" s="35" t="s">
        <v>39</v>
      </c>
      <c r="C59" s="35" t="s">
        <v>465</v>
      </c>
    </row>
    <row r="60" spans="1:5" ht="18" customHeight="1" x14ac:dyDescent="0.55000000000000004">
      <c r="A60" s="75" t="s">
        <v>466</v>
      </c>
      <c r="B60" s="18" t="s">
        <v>467</v>
      </c>
      <c r="C60" s="19">
        <v>165</v>
      </c>
      <c r="D60" s="71"/>
      <c r="E60" s="71"/>
    </row>
    <row r="61" spans="1:5" x14ac:dyDescent="0.55000000000000004">
      <c r="A61" s="42" t="s">
        <v>468</v>
      </c>
      <c r="B61" s="20" t="s">
        <v>469</v>
      </c>
      <c r="C61" s="21">
        <v>51</v>
      </c>
      <c r="D61" s="71"/>
      <c r="E61" s="71"/>
    </row>
    <row r="62" spans="1:5" x14ac:dyDescent="0.55000000000000004">
      <c r="A62" s="41" t="s">
        <v>470</v>
      </c>
      <c r="B62" s="18" t="s">
        <v>471</v>
      </c>
      <c r="C62" s="19">
        <v>366</v>
      </c>
      <c r="D62" s="71"/>
      <c r="E62" s="71"/>
    </row>
    <row r="63" spans="1:5" x14ac:dyDescent="0.55000000000000004">
      <c r="A63" s="42" t="s">
        <v>472</v>
      </c>
      <c r="B63" s="20" t="s">
        <v>473</v>
      </c>
      <c r="C63" s="21">
        <v>69</v>
      </c>
      <c r="D63" s="71"/>
      <c r="E63" s="71"/>
    </row>
    <row r="64" spans="1:5" x14ac:dyDescent="0.55000000000000004">
      <c r="A64" s="41" t="s">
        <v>474</v>
      </c>
      <c r="B64" s="18" t="s">
        <v>475</v>
      </c>
      <c r="C64" s="19">
        <v>733</v>
      </c>
      <c r="D64" s="71"/>
      <c r="E64" s="71"/>
    </row>
    <row r="65" spans="1:5" x14ac:dyDescent="0.55000000000000004">
      <c r="A65" s="42" t="s">
        <v>476</v>
      </c>
      <c r="B65" s="20" t="s">
        <v>477</v>
      </c>
      <c r="C65" s="22">
        <v>110</v>
      </c>
      <c r="D65" s="71"/>
      <c r="E65" s="71"/>
    </row>
    <row r="67" spans="1:5" ht="19" x14ac:dyDescent="0.55000000000000004">
      <c r="A67" s="95" t="s">
        <v>53</v>
      </c>
      <c r="B67" s="96"/>
      <c r="C67" s="97"/>
    </row>
    <row r="68" spans="1:5" x14ac:dyDescent="0.55000000000000004">
      <c r="A68" s="41" t="s">
        <v>478</v>
      </c>
      <c r="B68" s="24" t="s">
        <v>479</v>
      </c>
      <c r="C68" s="19">
        <v>366</v>
      </c>
      <c r="D68" s="71"/>
      <c r="E68" s="71"/>
    </row>
    <row r="69" spans="1:5" x14ac:dyDescent="0.55000000000000004">
      <c r="A69" s="42" t="s">
        <v>480</v>
      </c>
      <c r="B69" s="25" t="s">
        <v>481</v>
      </c>
      <c r="C69" s="21">
        <v>29</v>
      </c>
      <c r="D69" s="71"/>
      <c r="E69" s="71"/>
    </row>
    <row r="70" spans="1:5" x14ac:dyDescent="0.55000000000000004">
      <c r="A70" s="41" t="s">
        <v>482</v>
      </c>
      <c r="B70" s="24" t="s">
        <v>483</v>
      </c>
      <c r="C70" s="19">
        <v>18</v>
      </c>
      <c r="D70" s="71"/>
      <c r="E70" s="71"/>
    </row>
    <row r="71" spans="1:5" x14ac:dyDescent="0.55000000000000004">
      <c r="A71" s="42" t="s">
        <v>484</v>
      </c>
      <c r="B71" s="25" t="s">
        <v>485</v>
      </c>
      <c r="C71" s="21">
        <v>733</v>
      </c>
      <c r="D71" s="71"/>
      <c r="E71" s="71"/>
    </row>
    <row r="72" spans="1:5" x14ac:dyDescent="0.55000000000000004">
      <c r="A72" s="41" t="s">
        <v>486</v>
      </c>
      <c r="B72" s="24" t="s">
        <v>487</v>
      </c>
      <c r="C72" s="19">
        <v>733</v>
      </c>
      <c r="D72" s="71"/>
      <c r="E72" s="71"/>
    </row>
    <row r="73" spans="1:5" x14ac:dyDescent="0.55000000000000004">
      <c r="A73" s="42" t="s">
        <v>488</v>
      </c>
      <c r="B73" s="25" t="s">
        <v>489</v>
      </c>
      <c r="C73" s="21">
        <v>733</v>
      </c>
      <c r="D73" s="71"/>
      <c r="E73" s="71"/>
    </row>
    <row r="74" spans="1:5" x14ac:dyDescent="0.55000000000000004">
      <c r="A74" s="41" t="s">
        <v>490</v>
      </c>
      <c r="B74" s="24" t="s">
        <v>491</v>
      </c>
      <c r="C74" s="19">
        <v>733</v>
      </c>
      <c r="D74" s="71"/>
      <c r="E74" s="71"/>
    </row>
    <row r="75" spans="1:5" x14ac:dyDescent="0.55000000000000004">
      <c r="A75" s="42" t="s">
        <v>492</v>
      </c>
      <c r="B75" s="25" t="s">
        <v>493</v>
      </c>
      <c r="C75" s="21">
        <v>55</v>
      </c>
      <c r="D75" s="71"/>
      <c r="E75" s="71"/>
    </row>
    <row r="76" spans="1:5" ht="14.25" customHeight="1" x14ac:dyDescent="0.55000000000000004">
      <c r="A76" s="41" t="s">
        <v>494</v>
      </c>
      <c r="B76" s="18" t="s">
        <v>495</v>
      </c>
      <c r="C76" s="19">
        <v>1100</v>
      </c>
      <c r="D76" s="71"/>
      <c r="E76" s="71"/>
    </row>
    <row r="77" spans="1:5" x14ac:dyDescent="0.55000000000000004">
      <c r="A77" s="42" t="s">
        <v>496</v>
      </c>
      <c r="B77" s="20" t="s">
        <v>497</v>
      </c>
      <c r="C77" s="21">
        <v>26</v>
      </c>
      <c r="D77" s="71"/>
      <c r="E77" s="71"/>
    </row>
    <row r="78" spans="1:5" x14ac:dyDescent="0.55000000000000004">
      <c r="A78" s="41" t="s">
        <v>498</v>
      </c>
      <c r="B78" s="18" t="s">
        <v>499</v>
      </c>
      <c r="C78" s="19">
        <v>110</v>
      </c>
      <c r="D78" s="71"/>
      <c r="E78" s="71"/>
    </row>
    <row r="79" spans="1:5" x14ac:dyDescent="0.55000000000000004">
      <c r="A79" s="42" t="s">
        <v>500</v>
      </c>
      <c r="B79" s="20" t="s">
        <v>501</v>
      </c>
      <c r="C79" s="21">
        <v>183</v>
      </c>
      <c r="D79" s="71"/>
      <c r="E79" s="71"/>
    </row>
    <row r="80" spans="1:5" x14ac:dyDescent="0.55000000000000004">
      <c r="A80" s="43" t="s">
        <v>502</v>
      </c>
      <c r="B80" s="19" t="s">
        <v>503</v>
      </c>
      <c r="C80" s="19">
        <v>367</v>
      </c>
      <c r="D80" s="71"/>
      <c r="E80" s="71"/>
    </row>
    <row r="81" spans="1:5" x14ac:dyDescent="0.55000000000000004">
      <c r="A81" s="44" t="s">
        <v>504</v>
      </c>
      <c r="B81" s="21" t="s">
        <v>505</v>
      </c>
      <c r="C81" s="21">
        <v>550</v>
      </c>
      <c r="D81" s="71"/>
      <c r="E81" s="71"/>
    </row>
    <row r="82" spans="1:5" x14ac:dyDescent="0.55000000000000004">
      <c r="A82" s="43" t="s">
        <v>506</v>
      </c>
      <c r="B82" s="19" t="s">
        <v>507</v>
      </c>
      <c r="C82" s="19">
        <v>1100</v>
      </c>
      <c r="D82" s="71"/>
      <c r="E82" s="71"/>
    </row>
    <row r="83" spans="1:5" x14ac:dyDescent="0.55000000000000004">
      <c r="A83" s="44" t="s">
        <v>508</v>
      </c>
      <c r="B83" s="21" t="s">
        <v>509</v>
      </c>
      <c r="C83" s="21">
        <v>128</v>
      </c>
      <c r="D83" s="71"/>
      <c r="E83" s="71"/>
    </row>
    <row r="84" spans="1:5" x14ac:dyDescent="0.55000000000000004">
      <c r="A84" s="43" t="s">
        <v>510</v>
      </c>
      <c r="B84" s="19" t="s">
        <v>511</v>
      </c>
      <c r="C84" s="19">
        <v>183</v>
      </c>
      <c r="D84" s="71"/>
      <c r="E84" s="71"/>
    </row>
    <row r="85" spans="1:5" x14ac:dyDescent="0.55000000000000004">
      <c r="A85" s="44" t="s">
        <v>512</v>
      </c>
      <c r="B85" s="21" t="s">
        <v>513</v>
      </c>
      <c r="C85" s="21">
        <v>367</v>
      </c>
      <c r="D85" s="71"/>
      <c r="E85" s="71"/>
    </row>
    <row r="86" spans="1:5" x14ac:dyDescent="0.55000000000000004">
      <c r="A86" s="43" t="s">
        <v>514</v>
      </c>
      <c r="B86" s="19" t="s">
        <v>515</v>
      </c>
      <c r="C86" s="19">
        <v>550</v>
      </c>
      <c r="D86" s="71"/>
      <c r="E86" s="71"/>
    </row>
    <row r="87" spans="1:5" x14ac:dyDescent="0.55000000000000004">
      <c r="A87" s="44" t="s">
        <v>516</v>
      </c>
      <c r="B87" s="21" t="s">
        <v>517</v>
      </c>
      <c r="C87" s="21">
        <v>55</v>
      </c>
      <c r="D87" s="71"/>
      <c r="E87" s="71"/>
    </row>
    <row r="88" spans="1:5" x14ac:dyDescent="0.55000000000000004">
      <c r="A88" s="43" t="s">
        <v>518</v>
      </c>
      <c r="B88" s="19" t="s">
        <v>519</v>
      </c>
      <c r="C88" s="19">
        <v>92</v>
      </c>
      <c r="D88" s="71"/>
      <c r="E88" s="71"/>
    </row>
    <row r="89" spans="1:5" x14ac:dyDescent="0.55000000000000004">
      <c r="A89" s="44" t="s">
        <v>520</v>
      </c>
      <c r="B89" s="21" t="s">
        <v>521</v>
      </c>
      <c r="C89" s="21">
        <v>183</v>
      </c>
      <c r="D89" s="71"/>
      <c r="E89" s="71"/>
    </row>
    <row r="90" spans="1:5" x14ac:dyDescent="0.55000000000000004">
      <c r="A90" s="43" t="s">
        <v>522</v>
      </c>
      <c r="B90" s="19" t="s">
        <v>523</v>
      </c>
      <c r="C90" s="19">
        <v>275</v>
      </c>
      <c r="D90" s="71"/>
      <c r="E90" s="71"/>
    </row>
    <row r="92" spans="1:5" ht="19" x14ac:dyDescent="0.55000000000000004">
      <c r="A92" s="74" t="s">
        <v>524</v>
      </c>
      <c r="B92" s="39" t="s">
        <v>525</v>
      </c>
      <c r="C92" s="38"/>
    </row>
    <row r="93" spans="1:5" x14ac:dyDescent="0.55000000000000004">
      <c r="A93" s="41" t="s">
        <v>526</v>
      </c>
      <c r="B93" s="18" t="s">
        <v>527</v>
      </c>
      <c r="C93" s="19">
        <v>88.92</v>
      </c>
    </row>
    <row r="94" spans="1:5" x14ac:dyDescent="0.55000000000000004">
      <c r="A94" s="42" t="s">
        <v>528</v>
      </c>
      <c r="B94" s="20" t="s">
        <v>529</v>
      </c>
      <c r="C94" s="21">
        <v>27.54</v>
      </c>
    </row>
    <row r="95" spans="1:5" x14ac:dyDescent="0.55000000000000004">
      <c r="A95" s="41" t="s">
        <v>530</v>
      </c>
      <c r="B95" s="18" t="s">
        <v>531</v>
      </c>
      <c r="C95" s="19">
        <v>197.82</v>
      </c>
    </row>
    <row r="96" spans="1:5" x14ac:dyDescent="0.55000000000000004">
      <c r="A96" s="42" t="s">
        <v>532</v>
      </c>
      <c r="B96" s="20" t="s">
        <v>533</v>
      </c>
      <c r="C96" s="21">
        <v>37.44</v>
      </c>
    </row>
    <row r="97" spans="1:3" x14ac:dyDescent="0.55000000000000004">
      <c r="A97" s="41" t="s">
        <v>534</v>
      </c>
      <c r="B97" s="18" t="s">
        <v>535</v>
      </c>
      <c r="C97" s="19">
        <v>395.82</v>
      </c>
    </row>
    <row r="98" spans="1:3" x14ac:dyDescent="0.55000000000000004">
      <c r="A98" s="42" t="s">
        <v>536</v>
      </c>
      <c r="B98" s="20" t="s">
        <v>537</v>
      </c>
      <c r="C98" s="22">
        <v>59.22</v>
      </c>
    </row>
    <row r="100" spans="1:3" ht="19" x14ac:dyDescent="0.55000000000000004">
      <c r="A100" s="93" t="s">
        <v>538</v>
      </c>
      <c r="B100" s="94"/>
      <c r="C100" s="94"/>
    </row>
    <row r="101" spans="1:3" x14ac:dyDescent="0.55000000000000004">
      <c r="A101" s="41" t="s">
        <v>539</v>
      </c>
      <c r="B101" s="18" t="s">
        <v>540</v>
      </c>
      <c r="C101" s="19">
        <v>88.92</v>
      </c>
    </row>
    <row r="102" spans="1:3" x14ac:dyDescent="0.55000000000000004">
      <c r="A102" s="42" t="s">
        <v>541</v>
      </c>
      <c r="B102" s="20" t="s">
        <v>542</v>
      </c>
      <c r="C102" s="21">
        <v>27.54</v>
      </c>
    </row>
    <row r="103" spans="1:3" x14ac:dyDescent="0.55000000000000004">
      <c r="A103" s="41" t="s">
        <v>543</v>
      </c>
      <c r="B103" s="18" t="s">
        <v>544</v>
      </c>
      <c r="C103" s="19">
        <v>197.82</v>
      </c>
    </row>
    <row r="104" spans="1:3" x14ac:dyDescent="0.55000000000000004">
      <c r="A104" s="42" t="s">
        <v>545</v>
      </c>
      <c r="B104" s="20" t="s">
        <v>546</v>
      </c>
      <c r="C104" s="21">
        <v>37.44</v>
      </c>
    </row>
    <row r="105" spans="1:3" x14ac:dyDescent="0.55000000000000004">
      <c r="A105" s="41" t="s">
        <v>547</v>
      </c>
      <c r="B105" s="18" t="s">
        <v>548</v>
      </c>
      <c r="C105" s="19">
        <v>395.82</v>
      </c>
    </row>
    <row r="106" spans="1:3" x14ac:dyDescent="0.55000000000000004">
      <c r="A106" s="64" t="s">
        <v>549</v>
      </c>
      <c r="B106" s="26" t="s">
        <v>550</v>
      </c>
      <c r="C106" s="22">
        <v>59.22</v>
      </c>
    </row>
    <row r="108" spans="1:3" ht="19" x14ac:dyDescent="0.55000000000000004">
      <c r="A108" s="65" t="s">
        <v>524</v>
      </c>
      <c r="B108" s="40" t="s">
        <v>551</v>
      </c>
      <c r="C108" s="40"/>
    </row>
    <row r="109" spans="1:3" x14ac:dyDescent="0.55000000000000004">
      <c r="A109" s="41" t="s">
        <v>552</v>
      </c>
      <c r="B109" s="24" t="s">
        <v>553</v>
      </c>
      <c r="C109" s="19">
        <v>197.82</v>
      </c>
    </row>
    <row r="110" spans="1:3" x14ac:dyDescent="0.55000000000000004">
      <c r="A110" s="42" t="s">
        <v>554</v>
      </c>
      <c r="B110" s="25" t="s">
        <v>555</v>
      </c>
      <c r="C110" s="21">
        <v>15.66</v>
      </c>
    </row>
    <row r="111" spans="1:3" x14ac:dyDescent="0.55000000000000004">
      <c r="A111" s="41" t="s">
        <v>556</v>
      </c>
      <c r="B111" s="24" t="s">
        <v>557</v>
      </c>
      <c r="C111" s="19">
        <v>9.7199999999999989</v>
      </c>
    </row>
    <row r="112" spans="1:3" x14ac:dyDescent="0.55000000000000004">
      <c r="A112" s="42" t="s">
        <v>558</v>
      </c>
      <c r="B112" s="25" t="s">
        <v>559</v>
      </c>
      <c r="C112" s="21">
        <v>395.82</v>
      </c>
    </row>
    <row r="113" spans="1:3" x14ac:dyDescent="0.55000000000000004">
      <c r="A113" s="41" t="s">
        <v>560</v>
      </c>
      <c r="B113" s="24" t="s">
        <v>561</v>
      </c>
      <c r="C113" s="19">
        <v>395.82</v>
      </c>
    </row>
    <row r="114" spans="1:3" x14ac:dyDescent="0.55000000000000004">
      <c r="A114" s="42" t="s">
        <v>562</v>
      </c>
      <c r="B114" s="25" t="s">
        <v>563</v>
      </c>
      <c r="C114" s="21">
        <v>395.82</v>
      </c>
    </row>
    <row r="115" spans="1:3" x14ac:dyDescent="0.55000000000000004">
      <c r="A115" s="41" t="s">
        <v>564</v>
      </c>
      <c r="B115" s="24" t="s">
        <v>565</v>
      </c>
      <c r="C115" s="19">
        <v>395.82</v>
      </c>
    </row>
    <row r="116" spans="1:3" x14ac:dyDescent="0.55000000000000004">
      <c r="A116" s="42" t="s">
        <v>566</v>
      </c>
      <c r="B116" s="25" t="s">
        <v>567</v>
      </c>
      <c r="C116" s="21">
        <v>29.52</v>
      </c>
    </row>
    <row r="117" spans="1:3" x14ac:dyDescent="0.55000000000000004">
      <c r="A117" s="41" t="s">
        <v>568</v>
      </c>
      <c r="B117" s="18" t="s">
        <v>569</v>
      </c>
      <c r="C117" s="66">
        <v>593.81999999999994</v>
      </c>
    </row>
    <row r="118" spans="1:3" x14ac:dyDescent="0.55000000000000004">
      <c r="A118" s="44" t="s">
        <v>570</v>
      </c>
      <c r="B118" s="21" t="s">
        <v>571</v>
      </c>
      <c r="C118" s="21">
        <v>13.86</v>
      </c>
    </row>
    <row r="119" spans="1:3" x14ac:dyDescent="0.55000000000000004">
      <c r="A119" s="43" t="s">
        <v>572</v>
      </c>
      <c r="B119" s="19" t="s">
        <v>573</v>
      </c>
      <c r="C119" s="19">
        <v>59.4</v>
      </c>
    </row>
    <row r="120" spans="1:3" x14ac:dyDescent="0.55000000000000004">
      <c r="A120" s="44" t="s">
        <v>574</v>
      </c>
      <c r="B120" s="21" t="s">
        <v>575</v>
      </c>
      <c r="C120" s="21">
        <v>99</v>
      </c>
    </row>
    <row r="121" spans="1:3" x14ac:dyDescent="0.55000000000000004">
      <c r="A121" s="43" t="s">
        <v>576</v>
      </c>
      <c r="B121" s="19" t="s">
        <v>577</v>
      </c>
      <c r="C121" s="19">
        <v>198</v>
      </c>
    </row>
    <row r="122" spans="1:3" x14ac:dyDescent="0.55000000000000004">
      <c r="A122" s="44" t="s">
        <v>578</v>
      </c>
      <c r="B122" s="21" t="s">
        <v>579</v>
      </c>
      <c r="C122" s="21">
        <v>297</v>
      </c>
    </row>
    <row r="123" spans="1:3" x14ac:dyDescent="0.55000000000000004">
      <c r="A123" s="43" t="s">
        <v>580</v>
      </c>
      <c r="B123" s="19" t="s">
        <v>581</v>
      </c>
      <c r="C123" s="19">
        <v>593.81999999999994</v>
      </c>
    </row>
    <row r="124" spans="1:3" x14ac:dyDescent="0.55000000000000004">
      <c r="A124" s="44" t="s">
        <v>582</v>
      </c>
      <c r="B124" s="21" t="s">
        <v>583</v>
      </c>
      <c r="C124" s="21">
        <v>69.3</v>
      </c>
    </row>
    <row r="125" spans="1:3" x14ac:dyDescent="0.55000000000000004">
      <c r="A125" s="43" t="s">
        <v>584</v>
      </c>
      <c r="B125" s="19" t="s">
        <v>585</v>
      </c>
      <c r="C125" s="19">
        <v>99</v>
      </c>
    </row>
    <row r="126" spans="1:3" x14ac:dyDescent="0.55000000000000004">
      <c r="A126" s="44" t="s">
        <v>586</v>
      </c>
      <c r="B126" s="21" t="s">
        <v>587</v>
      </c>
      <c r="C126" s="21">
        <v>198</v>
      </c>
    </row>
    <row r="127" spans="1:3" x14ac:dyDescent="0.55000000000000004">
      <c r="A127" s="43" t="s">
        <v>588</v>
      </c>
      <c r="B127" s="19" t="s">
        <v>589</v>
      </c>
      <c r="C127" s="19">
        <v>297</v>
      </c>
    </row>
    <row r="128" spans="1:3" x14ac:dyDescent="0.55000000000000004">
      <c r="A128" s="44" t="s">
        <v>590</v>
      </c>
      <c r="B128" s="21" t="s">
        <v>591</v>
      </c>
      <c r="C128" s="21">
        <v>29.7</v>
      </c>
    </row>
    <row r="129" spans="1:3" x14ac:dyDescent="0.55000000000000004">
      <c r="A129" s="43" t="s">
        <v>592</v>
      </c>
      <c r="B129" s="19" t="s">
        <v>593</v>
      </c>
      <c r="C129" s="19">
        <v>49.5</v>
      </c>
    </row>
    <row r="130" spans="1:3" x14ac:dyDescent="0.55000000000000004">
      <c r="A130" s="44" t="s">
        <v>594</v>
      </c>
      <c r="B130" s="21" t="s">
        <v>595</v>
      </c>
      <c r="C130" s="21">
        <v>99</v>
      </c>
    </row>
    <row r="131" spans="1:3" x14ac:dyDescent="0.55000000000000004">
      <c r="A131" s="43" t="s">
        <v>596</v>
      </c>
      <c r="B131" s="19" t="s">
        <v>597</v>
      </c>
      <c r="C131" s="19">
        <v>148.5</v>
      </c>
    </row>
    <row r="133" spans="1:3" ht="19" x14ac:dyDescent="0.55000000000000004">
      <c r="A133" s="65" t="s">
        <v>524</v>
      </c>
      <c r="B133" s="40" t="s">
        <v>598</v>
      </c>
      <c r="C133" s="37"/>
    </row>
    <row r="134" spans="1:3" x14ac:dyDescent="0.55000000000000004">
      <c r="A134" s="41" t="s">
        <v>599</v>
      </c>
      <c r="B134" s="24" t="s">
        <v>600</v>
      </c>
      <c r="C134" s="19">
        <f t="shared" ref="C134:C156" si="0">+C109</f>
        <v>197.82</v>
      </c>
    </row>
    <row r="135" spans="1:3" x14ac:dyDescent="0.55000000000000004">
      <c r="A135" s="42" t="s">
        <v>601</v>
      </c>
      <c r="B135" s="25" t="s">
        <v>602</v>
      </c>
      <c r="C135" s="21">
        <f t="shared" si="0"/>
        <v>15.66</v>
      </c>
    </row>
    <row r="136" spans="1:3" x14ac:dyDescent="0.55000000000000004">
      <c r="A136" s="41" t="s">
        <v>603</v>
      </c>
      <c r="B136" s="24" t="s">
        <v>604</v>
      </c>
      <c r="C136" s="19">
        <f t="shared" si="0"/>
        <v>9.7199999999999989</v>
      </c>
    </row>
    <row r="137" spans="1:3" x14ac:dyDescent="0.55000000000000004">
      <c r="A137" s="42" t="s">
        <v>605</v>
      </c>
      <c r="B137" s="25" t="s">
        <v>606</v>
      </c>
      <c r="C137" s="21">
        <f t="shared" si="0"/>
        <v>395.82</v>
      </c>
    </row>
    <row r="138" spans="1:3" x14ac:dyDescent="0.55000000000000004">
      <c r="A138" s="41" t="s">
        <v>607</v>
      </c>
      <c r="B138" s="24" t="s">
        <v>608</v>
      </c>
      <c r="C138" s="19">
        <f t="shared" si="0"/>
        <v>395.82</v>
      </c>
    </row>
    <row r="139" spans="1:3" x14ac:dyDescent="0.55000000000000004">
      <c r="A139" s="42" t="s">
        <v>609</v>
      </c>
      <c r="B139" s="25" t="s">
        <v>610</v>
      </c>
      <c r="C139" s="21">
        <f t="shared" si="0"/>
        <v>395.82</v>
      </c>
    </row>
    <row r="140" spans="1:3" x14ac:dyDescent="0.55000000000000004">
      <c r="A140" s="41" t="s">
        <v>611</v>
      </c>
      <c r="B140" s="24" t="s">
        <v>612</v>
      </c>
      <c r="C140" s="19">
        <f t="shared" si="0"/>
        <v>395.82</v>
      </c>
    </row>
    <row r="141" spans="1:3" x14ac:dyDescent="0.55000000000000004">
      <c r="A141" s="42" t="s">
        <v>613</v>
      </c>
      <c r="B141" s="25" t="s">
        <v>614</v>
      </c>
      <c r="C141" s="21">
        <f t="shared" si="0"/>
        <v>29.52</v>
      </c>
    </row>
    <row r="142" spans="1:3" x14ac:dyDescent="0.55000000000000004">
      <c r="A142" s="43" t="s">
        <v>615</v>
      </c>
      <c r="B142" s="19" t="s">
        <v>616</v>
      </c>
      <c r="C142" s="19">
        <f t="shared" si="0"/>
        <v>593.81999999999994</v>
      </c>
    </row>
    <row r="143" spans="1:3" x14ac:dyDescent="0.55000000000000004">
      <c r="A143" s="44" t="s">
        <v>617</v>
      </c>
      <c r="B143" s="21" t="s">
        <v>618</v>
      </c>
      <c r="C143" s="21">
        <f t="shared" si="0"/>
        <v>13.86</v>
      </c>
    </row>
    <row r="144" spans="1:3" x14ac:dyDescent="0.55000000000000004">
      <c r="A144" s="43" t="s">
        <v>619</v>
      </c>
      <c r="B144" s="19" t="s">
        <v>620</v>
      </c>
      <c r="C144" s="19">
        <f t="shared" si="0"/>
        <v>59.4</v>
      </c>
    </row>
    <row r="145" spans="1:3" x14ac:dyDescent="0.55000000000000004">
      <c r="A145" s="44" t="s">
        <v>621</v>
      </c>
      <c r="B145" s="21" t="s">
        <v>622</v>
      </c>
      <c r="C145" s="21">
        <f t="shared" si="0"/>
        <v>99</v>
      </c>
    </row>
    <row r="146" spans="1:3" x14ac:dyDescent="0.55000000000000004">
      <c r="A146" s="43" t="s">
        <v>623</v>
      </c>
      <c r="B146" s="19" t="s">
        <v>624</v>
      </c>
      <c r="C146" s="19">
        <f t="shared" si="0"/>
        <v>198</v>
      </c>
    </row>
    <row r="147" spans="1:3" x14ac:dyDescent="0.55000000000000004">
      <c r="A147" s="44" t="s">
        <v>625</v>
      </c>
      <c r="B147" s="21" t="s">
        <v>626</v>
      </c>
      <c r="C147" s="21">
        <f t="shared" si="0"/>
        <v>297</v>
      </c>
    </row>
    <row r="148" spans="1:3" x14ac:dyDescent="0.55000000000000004">
      <c r="A148" s="43" t="s">
        <v>627</v>
      </c>
      <c r="B148" s="19" t="s">
        <v>628</v>
      </c>
      <c r="C148" s="19">
        <f t="shared" si="0"/>
        <v>593.81999999999994</v>
      </c>
    </row>
    <row r="149" spans="1:3" x14ac:dyDescent="0.55000000000000004">
      <c r="A149" s="44" t="s">
        <v>629</v>
      </c>
      <c r="B149" s="21" t="s">
        <v>630</v>
      </c>
      <c r="C149" s="21">
        <f t="shared" si="0"/>
        <v>69.3</v>
      </c>
    </row>
    <row r="150" spans="1:3" x14ac:dyDescent="0.55000000000000004">
      <c r="A150" s="43" t="s">
        <v>631</v>
      </c>
      <c r="B150" s="19" t="s">
        <v>632</v>
      </c>
      <c r="C150" s="19">
        <f t="shared" si="0"/>
        <v>99</v>
      </c>
    </row>
    <row r="151" spans="1:3" x14ac:dyDescent="0.55000000000000004">
      <c r="A151" s="44" t="s">
        <v>633</v>
      </c>
      <c r="B151" s="21" t="s">
        <v>634</v>
      </c>
      <c r="C151" s="21">
        <f t="shared" si="0"/>
        <v>198</v>
      </c>
    </row>
    <row r="152" spans="1:3" x14ac:dyDescent="0.55000000000000004">
      <c r="A152" s="43" t="s">
        <v>635</v>
      </c>
      <c r="B152" s="19" t="s">
        <v>636</v>
      </c>
      <c r="C152" s="19">
        <f t="shared" si="0"/>
        <v>297</v>
      </c>
    </row>
    <row r="153" spans="1:3" x14ac:dyDescent="0.55000000000000004">
      <c r="A153" s="44" t="s">
        <v>637</v>
      </c>
      <c r="B153" s="21" t="s">
        <v>638</v>
      </c>
      <c r="C153" s="21">
        <f t="shared" si="0"/>
        <v>29.7</v>
      </c>
    </row>
    <row r="154" spans="1:3" x14ac:dyDescent="0.55000000000000004">
      <c r="A154" s="43" t="s">
        <v>639</v>
      </c>
      <c r="B154" s="19" t="s">
        <v>640</v>
      </c>
      <c r="C154" s="19">
        <f t="shared" si="0"/>
        <v>49.5</v>
      </c>
    </row>
    <row r="155" spans="1:3" x14ac:dyDescent="0.55000000000000004">
      <c r="A155" s="44" t="s">
        <v>641</v>
      </c>
      <c r="B155" s="21" t="s">
        <v>642</v>
      </c>
      <c r="C155" s="21">
        <f t="shared" si="0"/>
        <v>99</v>
      </c>
    </row>
    <row r="156" spans="1:3" ht="16.5" customHeight="1" x14ac:dyDescent="0.55000000000000004">
      <c r="A156" s="43" t="s">
        <v>643</v>
      </c>
      <c r="B156" s="19" t="s">
        <v>644</v>
      </c>
      <c r="C156" s="19">
        <f t="shared" si="0"/>
        <v>148.5</v>
      </c>
    </row>
    <row r="164" ht="30.75" customHeight="1" x14ac:dyDescent="0.55000000000000004"/>
  </sheetData>
  <sheetProtection algorithmName="SHA-512" hashValue="LF4TExmqdgPvRK949QVUujr2Yic+sFarS4AR7hNVTpFOqvLy+O/52eNXre105shCaY2VZTUL46rsz52UFLLQrg==" saltValue="CV2oqbwaWMP5r18T5S/Akw==" spinCount="100000" sheet="1" objects="1" scenarios="1"/>
  <mergeCells count="27">
    <mergeCell ref="A1:C1"/>
    <mergeCell ref="B2:C2"/>
    <mergeCell ref="A3:C3"/>
    <mergeCell ref="B4:C4"/>
    <mergeCell ref="B5:C5"/>
    <mergeCell ref="B6:C6"/>
    <mergeCell ref="A34:C34"/>
    <mergeCell ref="B7:C7"/>
    <mergeCell ref="B11:C11"/>
    <mergeCell ref="A12:C12"/>
    <mergeCell ref="B13:C13"/>
    <mergeCell ref="B14:C14"/>
    <mergeCell ref="B17:C17"/>
    <mergeCell ref="B18:C18"/>
    <mergeCell ref="B19:C19"/>
    <mergeCell ref="B15:C15"/>
    <mergeCell ref="A9:C9"/>
    <mergeCell ref="B10:C10"/>
    <mergeCell ref="B20:C20"/>
    <mergeCell ref="A16:C16"/>
    <mergeCell ref="A100:C100"/>
    <mergeCell ref="A21:C21"/>
    <mergeCell ref="B22:C22"/>
    <mergeCell ref="B23:C23"/>
    <mergeCell ref="B24:C24"/>
    <mergeCell ref="A25:C25"/>
    <mergeCell ref="A67:C67"/>
  </mergeCells>
  <pageMargins left="0.7" right="0.7" top="0.75" bottom="0.75" header="0.3" footer="0.3"/>
  <pageSetup scale="69" fitToHeight="2"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870D4B0735094EAFFD7AFAE198664F" ma:contentTypeVersion="8" ma:contentTypeDescription="Create a new document." ma:contentTypeScope="" ma:versionID="03fa53fc202396367ee529cd2b010ef2">
  <xsd:schema xmlns:xsd="http://www.w3.org/2001/XMLSchema" xmlns:xs="http://www.w3.org/2001/XMLSchema" xmlns:p="http://schemas.microsoft.com/office/2006/metadata/properties" xmlns:ns2="c93ba774-6618-487f-ac81-c63cf5d6423b" xmlns:ns3="c7cb64dd-e07e-4192-80f2-8f9e75efb292" targetNamespace="http://schemas.microsoft.com/office/2006/metadata/properties" ma:root="true" ma:fieldsID="d016d3c7ca297a11de2203bf85753005" ns2:_="" ns3:_="">
    <xsd:import namespace="c93ba774-6618-487f-ac81-c63cf5d6423b"/>
    <xsd:import namespace="c7cb64dd-e07e-4192-80f2-8f9e75efb2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ba774-6618-487f-ac81-c63cf5d642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cb64dd-e07e-4192-80f2-8f9e75efb29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7cb64dd-e07e-4192-80f2-8f9e75efb292">
      <UserInfo>
        <DisplayName/>
        <AccountId xsi:nil="true"/>
        <AccountType/>
      </UserInfo>
    </SharedWithUsers>
  </documentManagement>
</p:properties>
</file>

<file path=customXml/itemProps1.xml><?xml version="1.0" encoding="utf-8"?>
<ds:datastoreItem xmlns:ds="http://schemas.openxmlformats.org/officeDocument/2006/customXml" ds:itemID="{59086F13-281F-4B50-93E5-4966B7D94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ba774-6618-487f-ac81-c63cf5d6423b"/>
    <ds:schemaRef ds:uri="c7cb64dd-e07e-4192-80f2-8f9e75efb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F044C3-2C3D-44FE-B31D-4E9EF4A63E08}">
  <ds:schemaRefs>
    <ds:schemaRef ds:uri="http://schemas.microsoft.com/sharepoint/v3/contenttype/forms"/>
  </ds:schemaRefs>
</ds:datastoreItem>
</file>

<file path=customXml/itemProps3.xml><?xml version="1.0" encoding="utf-8"?>
<ds:datastoreItem xmlns:ds="http://schemas.openxmlformats.org/officeDocument/2006/customXml" ds:itemID="{76B06E95-9013-4E13-85AE-AB1B1CA531FD}">
  <ds:schemaRefs>
    <ds:schemaRef ds:uri="http://schemas.microsoft.com/office/2006/metadata/properties"/>
    <ds:schemaRef ds:uri="http://schemas.microsoft.com/office/infopath/2007/PartnerControls"/>
    <ds:schemaRef ds:uri="c7cb64dd-e07e-4192-80f2-8f9e75efb2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Ocularis Perpetual Price List</vt:lpstr>
      <vt:lpstr>Services &amp; Training</vt:lpstr>
      <vt:lpstr>Ocularis Subscription Prices</vt:lpstr>
      <vt:lpstr>'Ocularis Perpetual Price List'!Print_Area</vt:lpstr>
      <vt:lpstr>'Ocularis Subscription Prices'!Print_Area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Qognify Products</dc:creator>
  <cp:keywords/>
  <dc:description/>
  <cp:lastModifiedBy>Trevor Mercer</cp:lastModifiedBy>
  <cp:revision/>
  <dcterms:created xsi:type="dcterms:W3CDTF">2015-03-25T14:18:53Z</dcterms:created>
  <dcterms:modified xsi:type="dcterms:W3CDTF">2022-05-26T17:16:12Z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0x0101006C870D4B0735094EAFFD7AFAE198664F</vt:lpwstr>
  </property>
  <property fmtid="{D5CDD505-2E9C-101B-9397-08002B2CF9AE}" pid="3" name="_dlc_DocIdItemGuid">
    <vt:lpwstr>a26b45fc-4e29-4a6f-af1e-8ed205224df5</vt:lpwstr>
  </property>
  <property fmtid="{D5CDD505-2E9C-101B-9397-08002B2CF9AE}" pid="4" name="Order">
    <vt:r8>288200</vt:r8>
  </property>
  <property fmtid="{D5CDD505-2E9C-101B-9397-08002B2CF9AE}" pid="5" name="xd_Signature">
    <vt:bool>false</vt:bool>
  </property>
  <property fmtid="{D5CDD505-2E9C-101B-9397-08002B2CF9AE}" pid="6" name="xd_ProgID">
    <vt:lpwstr/>
  </property>
  <property fmtid="{D5CDD505-2E9C-101B-9397-08002B2CF9AE}" pid="7" name="_dlc_DocId">
    <vt:lpwstr>XPUFMV2FZZNV-1085493133-2904</vt:lpwstr>
  </property>
  <property fmtid="{D5CDD505-2E9C-101B-9397-08002B2CF9AE}" pid="8" name="TriggerFlowInfo">
    <vt:lpwstr/>
  </property>
  <property fmtid="{D5CDD505-2E9C-101B-9397-08002B2CF9AE}" pid="9" name="_dlc_DocIdUrl">
    <vt:lpwstr>https://qognify.sharepoint.com/sites/teamsite/TheQ_MKTG/_layouts/15/DocIdRedir.aspx?ID=XPUFMV2FZZNV-1085493133-2904, XPUFMV2FZZNV-1085493133-2904</vt:lpwstr>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ies>
</file>