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autoCompressPictures="0" defaultThemeVersion="124226"/>
  <mc:AlternateContent xmlns:mc="http://schemas.openxmlformats.org/markup-compatibility/2006">
    <mc:Choice Requires="x15">
      <x15ac:absPath xmlns:x15ac="http://schemas.microsoft.com/office/spreadsheetml/2010/11/ac" url="C:\Users\david\Dropbox\1. DIR-CPO-TMP-566 RFO_12_16_2022\Price Lists\"/>
    </mc:Choice>
  </mc:AlternateContent>
  <xr:revisionPtr revIDLastSave="0" documentId="8_{D3B05D48-13F5-481E-BEB8-8D0967FF7B5A}" xr6:coauthVersionLast="47" xr6:coauthVersionMax="47" xr10:uidLastSave="{00000000-0000-0000-0000-000000000000}"/>
  <bookViews>
    <workbookView xWindow="14010" yWindow="-16320" windowWidth="29040" windowHeight="15720" tabRatio="824" activeTab="1" xr2:uid="{00000000-000D-0000-FFFF-FFFF00000000}"/>
  </bookViews>
  <sheets>
    <sheet name="Contents" sheetId="19" r:id="rId1"/>
    <sheet name="AP &amp; Controller Hardware" sheetId="9" r:id="rId2"/>
    <sheet name="Software, Licenses, Services" sheetId="17" r:id="rId3"/>
    <sheet name="Cloudpath - Education" sheetId="30" r:id="rId4"/>
    <sheet name="Accessories" sheetId="10" r:id="rId5"/>
    <sheet name="Training" sheetId="24" r:id="rId6"/>
    <sheet name="WatchDog Support" sheetId="27" r:id="rId7"/>
    <sheet name="WatchDog Support Renewal" sheetId="28" r:id="rId8"/>
    <sheet name="Changes" sheetId="2" r:id="rId9"/>
    <sheet name="Consolidated SKU List" sheetId="15" r:id="rId10"/>
  </sheets>
  <definedNames>
    <definedName name="_xlnm.Print_Area" localSheetId="4">Accessories!$A$1:$H$140</definedName>
    <definedName name="_xlnm.Print_Area" localSheetId="1">'AP &amp; Controller Hardware'!$A$1:$J$140</definedName>
    <definedName name="_xlnm.Print_Area" localSheetId="8">Changes!$A$1:$J$123</definedName>
    <definedName name="_xlnm.Print_Area" localSheetId="2">'Software, Licenses, Services'!$A$1:$H$168</definedName>
    <definedName name="_xlnm.Print_Area" localSheetId="5">Training!$A$1:$G$211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36" i="15" l="1"/>
  <c r="D1735" i="15"/>
  <c r="E75" i="24"/>
  <c r="E74" i="24"/>
  <c r="D1734" i="15"/>
  <c r="D1733" i="15"/>
  <c r="K179" i="27"/>
  <c r="F179" i="27"/>
  <c r="E179" i="27"/>
  <c r="D1732" i="15"/>
  <c r="D1731" i="15"/>
  <c r="D1730" i="15"/>
  <c r="D1729" i="15"/>
  <c r="D1728" i="15"/>
  <c r="D1727" i="15"/>
  <c r="E302" i="28"/>
  <c r="E301" i="28"/>
  <c r="D1726" i="15"/>
  <c r="D1725" i="15"/>
  <c r="D1724" i="15"/>
  <c r="D1723" i="15"/>
  <c r="D1722" i="15"/>
  <c r="D1721" i="15"/>
  <c r="E272" i="27"/>
  <c r="E271" i="27"/>
  <c r="D1720" i="15"/>
  <c r="D1719" i="15"/>
  <c r="D1718" i="15"/>
  <c r="E68" i="9"/>
  <c r="E67" i="9"/>
  <c r="E66" i="9"/>
  <c r="D1717" i="15"/>
  <c r="D1716" i="15"/>
  <c r="D1715" i="15"/>
  <c r="D1714" i="15"/>
  <c r="D1711" i="15"/>
  <c r="D1710" i="15"/>
  <c r="D1709" i="15"/>
  <c r="D1708" i="15"/>
  <c r="D1713" i="15"/>
  <c r="D1712" i="15"/>
  <c r="D1707" i="15"/>
  <c r="D1706" i="15"/>
  <c r="D1705" i="15"/>
  <c r="D1704" i="15"/>
  <c r="D1703" i="15"/>
  <c r="D1702" i="15"/>
  <c r="D1701" i="15"/>
  <c r="D1700" i="15"/>
  <c r="E179" i="28"/>
  <c r="E178" i="28"/>
  <c r="E176" i="28"/>
  <c r="E175" i="28"/>
  <c r="E173" i="28"/>
  <c r="E172" i="28"/>
  <c r="D1629" i="15"/>
  <c r="D1628" i="15"/>
  <c r="D1627" i="15"/>
  <c r="D1626" i="15"/>
  <c r="D1699" i="15"/>
  <c r="E137" i="10"/>
  <c r="D1698" i="15"/>
  <c r="D1697" i="15"/>
  <c r="D1696" i="15"/>
  <c r="D1695" i="15"/>
  <c r="D1694" i="15"/>
  <c r="D1693" i="15"/>
  <c r="D1692" i="15"/>
  <c r="D1691" i="15"/>
  <c r="D1690" i="15"/>
  <c r="D1689" i="15"/>
  <c r="D1688" i="15"/>
  <c r="D1687" i="15"/>
  <c r="D1686" i="15"/>
  <c r="D1685" i="15"/>
  <c r="D1684" i="15"/>
  <c r="D1683" i="15"/>
  <c r="D1682" i="15"/>
  <c r="D1681" i="15"/>
  <c r="D1680" i="15"/>
  <c r="E303" i="28"/>
  <c r="E213" i="28"/>
  <c r="E214" i="28"/>
  <c r="E202" i="28"/>
  <c r="E201" i="28"/>
  <c r="E205" i="28"/>
  <c r="E204" i="28"/>
  <c r="E208" i="28"/>
  <c r="E207" i="28"/>
  <c r="E211" i="28"/>
  <c r="E210" i="28"/>
  <c r="E273" i="27"/>
  <c r="E274" i="27"/>
  <c r="E193" i="27"/>
  <c r="E192" i="27"/>
  <c r="E196" i="27"/>
  <c r="E195" i="27"/>
  <c r="E199" i="27"/>
  <c r="E198" i="27"/>
  <c r="E202" i="27"/>
  <c r="E201" i="27"/>
  <c r="E79" i="9"/>
  <c r="D1679" i="15"/>
  <c r="D1678" i="15"/>
  <c r="D1677" i="15"/>
  <c r="D1676" i="15"/>
  <c r="D1675" i="15"/>
  <c r="D1674" i="15"/>
  <c r="D1673" i="15"/>
  <c r="D1672" i="15"/>
  <c r="D1671" i="15"/>
  <c r="D1670" i="15"/>
  <c r="D1669" i="15"/>
  <c r="D1668" i="15"/>
  <c r="D1667" i="15"/>
  <c r="D1666" i="15"/>
  <c r="D1665" i="15"/>
  <c r="D1664" i="15"/>
  <c r="D1663" i="15"/>
  <c r="D1662" i="15"/>
  <c r="D1661" i="15"/>
  <c r="D1660" i="15"/>
  <c r="D1659" i="15"/>
  <c r="D1658" i="15"/>
  <c r="D1657" i="15"/>
  <c r="D1656" i="15"/>
  <c r="D1655" i="15"/>
  <c r="D1654" i="15"/>
  <c r="D1653" i="15"/>
  <c r="D1652" i="15"/>
  <c r="D1651" i="15"/>
  <c r="D1650" i="15"/>
  <c r="D1649" i="15"/>
  <c r="D1648" i="15"/>
  <c r="D1647" i="15"/>
  <c r="D1646" i="15"/>
  <c r="D1645" i="15"/>
  <c r="D1644" i="15"/>
  <c r="D1643" i="15"/>
  <c r="E94" i="30"/>
  <c r="E125" i="30"/>
  <c r="E124" i="30"/>
  <c r="E123" i="30"/>
  <c r="E122" i="30"/>
  <c r="E121" i="30"/>
  <c r="E120" i="30"/>
  <c r="E119" i="30"/>
  <c r="E118" i="30"/>
  <c r="E117" i="30"/>
  <c r="E116" i="30"/>
  <c r="E115" i="30"/>
  <c r="E114" i="30"/>
  <c r="E285" i="17"/>
  <c r="E284" i="17"/>
  <c r="E283" i="17"/>
  <c r="E282" i="17"/>
  <c r="E281" i="17"/>
  <c r="E280" i="17"/>
  <c r="E279" i="17"/>
  <c r="E278" i="17"/>
  <c r="E277" i="17"/>
  <c r="E276" i="17"/>
  <c r="E275" i="17"/>
  <c r="E274" i="17"/>
  <c r="E110" i="30"/>
  <c r="E109" i="30"/>
  <c r="E108" i="30"/>
  <c r="E107" i="30"/>
  <c r="E106" i="30"/>
  <c r="E105" i="30"/>
  <c r="E104" i="30"/>
  <c r="E103" i="30"/>
  <c r="E102" i="30"/>
  <c r="E101" i="30"/>
  <c r="E100" i="30"/>
  <c r="E99" i="30"/>
  <c r="D1642" i="15"/>
  <c r="E254" i="17"/>
  <c r="D1641" i="15"/>
  <c r="D1640" i="15"/>
  <c r="D1639" i="15"/>
  <c r="D1638" i="15"/>
  <c r="D1637" i="15"/>
  <c r="D1636" i="15"/>
  <c r="D1635" i="15"/>
  <c r="D1634" i="15"/>
  <c r="D1633" i="15"/>
  <c r="D1632" i="15"/>
  <c r="D1631" i="15"/>
  <c r="D1630" i="15"/>
  <c r="E270" i="17"/>
  <c r="E269" i="17"/>
  <c r="E267" i="17"/>
  <c r="E266" i="17"/>
  <c r="E264" i="17"/>
  <c r="E263" i="17"/>
  <c r="E261" i="17"/>
  <c r="E260" i="17"/>
  <c r="E268" i="17"/>
  <c r="E265" i="17"/>
  <c r="E262" i="17"/>
  <c r="E259" i="17"/>
  <c r="E23" i="30"/>
  <c r="E22" i="30"/>
  <c r="E21" i="30"/>
  <c r="E20" i="30"/>
  <c r="D1625" i="15"/>
  <c r="D1624" i="15"/>
  <c r="D1623" i="15"/>
  <c r="D1622" i="15"/>
  <c r="E177" i="17"/>
  <c r="E176" i="17"/>
  <c r="E175" i="17"/>
  <c r="E174" i="17"/>
  <c r="A7" i="2"/>
  <c r="D1621" i="15"/>
  <c r="D1620" i="15"/>
  <c r="D1619" i="15"/>
  <c r="E281" i="27"/>
  <c r="E280" i="27"/>
  <c r="E279" i="27"/>
  <c r="D1618" i="15"/>
  <c r="D1617" i="15"/>
  <c r="D1616" i="15"/>
  <c r="D1615" i="15"/>
  <c r="E17" i="17"/>
  <c r="E16" i="17"/>
  <c r="E15" i="17"/>
  <c r="E14" i="17"/>
  <c r="E278" i="27"/>
  <c r="E277" i="27"/>
  <c r="D1614" i="15"/>
  <c r="D1613" i="15"/>
  <c r="D1612" i="15"/>
  <c r="D1611" i="15"/>
  <c r="D1610" i="15"/>
  <c r="D1609" i="15"/>
  <c r="D1608" i="15"/>
  <c r="D1607" i="15"/>
  <c r="D1606" i="15"/>
  <c r="D1605" i="15"/>
  <c r="D1604" i="15"/>
  <c r="D1603" i="15"/>
  <c r="D1602" i="15"/>
  <c r="D1601" i="15"/>
  <c r="D1600" i="15"/>
  <c r="D1599" i="15"/>
  <c r="D1598" i="15"/>
  <c r="D1597" i="15"/>
  <c r="D1596" i="15"/>
  <c r="D1595" i="15"/>
  <c r="D1594" i="15"/>
  <c r="D1593" i="15"/>
  <c r="D1592" i="15"/>
  <c r="D1591" i="15"/>
  <c r="D1590" i="15"/>
  <c r="D1589" i="15"/>
  <c r="D1588" i="15"/>
  <c r="D1587" i="15"/>
  <c r="D1586" i="15"/>
  <c r="D1585" i="15"/>
  <c r="D1584" i="15"/>
  <c r="D1583" i="15"/>
  <c r="D1582" i="15"/>
  <c r="D1581" i="15"/>
  <c r="D1580" i="15"/>
  <c r="D1579" i="15"/>
  <c r="D1578" i="15"/>
  <c r="D1577" i="15"/>
  <c r="D1576" i="15"/>
  <c r="D1575" i="15"/>
  <c r="D1574" i="15"/>
  <c r="D1573" i="15"/>
  <c r="D1572" i="15"/>
  <c r="D1571" i="15"/>
  <c r="D1570" i="15"/>
  <c r="D1569" i="15"/>
  <c r="D1568" i="15"/>
  <c r="D1567" i="15"/>
  <c r="D1566" i="15"/>
  <c r="D1564" i="15"/>
  <c r="D1563" i="15"/>
  <c r="D1562" i="15"/>
  <c r="D1561" i="15"/>
  <c r="D1560" i="15"/>
  <c r="D1559" i="15"/>
  <c r="D1558" i="15"/>
  <c r="D1557" i="15"/>
  <c r="D1556" i="15"/>
  <c r="D1555" i="15"/>
  <c r="D1554" i="15"/>
  <c r="D1553" i="15"/>
  <c r="D1552" i="15"/>
  <c r="D1551" i="15"/>
  <c r="D1550" i="15"/>
  <c r="D1549" i="15"/>
  <c r="D1548" i="15"/>
  <c r="D1547" i="15"/>
  <c r="D1546" i="15"/>
  <c r="D1545" i="15"/>
  <c r="D1544" i="15"/>
  <c r="D1543" i="15"/>
  <c r="D1565" i="15"/>
  <c r="E127" i="17"/>
  <c r="E123" i="17"/>
  <c r="E275" i="27"/>
  <c r="E276" i="27"/>
  <c r="D1542" i="15"/>
  <c r="D1541" i="15"/>
  <c r="E305" i="28"/>
  <c r="D1540" i="15"/>
  <c r="D1539" i="15"/>
  <c r="D1538" i="15"/>
  <c r="D1537" i="15"/>
  <c r="D1536" i="15"/>
  <c r="D1535" i="15"/>
  <c r="E266" i="28"/>
  <c r="E265" i="28"/>
  <c r="D1534" i="15"/>
  <c r="D1533" i="15"/>
  <c r="D1532" i="15"/>
  <c r="D1531" i="15"/>
  <c r="D1530" i="15"/>
  <c r="D1529" i="15"/>
  <c r="D1528" i="15"/>
  <c r="D1527" i="15"/>
  <c r="D1526" i="15"/>
  <c r="E241" i="27"/>
  <c r="E240" i="27"/>
  <c r="D1525" i="15"/>
  <c r="D1524" i="15"/>
  <c r="D1523" i="15"/>
  <c r="E304" i="28"/>
  <c r="D1522" i="15"/>
  <c r="D1521" i="15"/>
  <c r="D1520" i="15"/>
  <c r="D1519" i="15"/>
  <c r="D1518" i="15"/>
  <c r="D1517" i="15"/>
  <c r="D1507" i="15"/>
  <c r="D1508" i="15"/>
  <c r="D1516" i="15"/>
  <c r="D1515" i="15"/>
  <c r="D1514" i="15"/>
  <c r="D1513" i="15"/>
  <c r="D1512" i="15"/>
  <c r="D1511" i="15"/>
  <c r="D1510" i="15"/>
  <c r="D1509" i="15"/>
  <c r="D1506" i="15"/>
  <c r="E96" i="9"/>
  <c r="E95" i="9"/>
  <c r="D1505" i="15"/>
  <c r="E80" i="9"/>
  <c r="D1504" i="15"/>
  <c r="D1503" i="15"/>
  <c r="E94" i="10"/>
  <c r="E93" i="10"/>
  <c r="D1502" i="15"/>
  <c r="D1501" i="15"/>
  <c r="D1500" i="15"/>
  <c r="D1499" i="15"/>
  <c r="D1498" i="15"/>
  <c r="D1497" i="15"/>
  <c r="D1496" i="15"/>
  <c r="D1495" i="15"/>
  <c r="D1494" i="15"/>
  <c r="D1493" i="15"/>
  <c r="D1492" i="15"/>
  <c r="E434" i="28"/>
  <c r="E433" i="28"/>
  <c r="E432" i="28"/>
  <c r="E431" i="28"/>
  <c r="E430" i="28"/>
  <c r="E429" i="28"/>
  <c r="E428" i="28"/>
  <c r="E427" i="28"/>
  <c r="E426" i="28"/>
  <c r="E425" i="28"/>
  <c r="E424" i="28"/>
  <c r="D1491" i="15"/>
  <c r="E136" i="10"/>
  <c r="D1490" i="15"/>
  <c r="D1489" i="15"/>
  <c r="D1488" i="15"/>
  <c r="D1487" i="15"/>
  <c r="D1486" i="15"/>
  <c r="E73" i="9"/>
  <c r="E72" i="9"/>
  <c r="E71" i="9"/>
  <c r="E70" i="9"/>
  <c r="E69" i="9"/>
  <c r="D1485" i="15"/>
  <c r="D1484" i="15"/>
  <c r="D1483" i="15"/>
  <c r="D1482" i="15"/>
  <c r="D1481" i="15"/>
  <c r="D1480" i="15"/>
  <c r="D1479" i="15"/>
  <c r="D1478" i="15"/>
  <c r="D1477" i="15"/>
  <c r="D1476" i="15"/>
  <c r="D1475" i="15"/>
  <c r="D1474" i="15"/>
  <c r="D1473" i="15"/>
  <c r="D1472" i="15"/>
  <c r="D1471" i="15"/>
  <c r="D1470" i="15"/>
  <c r="D1469" i="15"/>
  <c r="D1468" i="15"/>
  <c r="D1467" i="15"/>
  <c r="E309" i="28"/>
  <c r="E282" i="27"/>
  <c r="E81" i="9"/>
  <c r="D1466" i="15"/>
  <c r="D1465" i="15"/>
  <c r="D1464" i="15"/>
  <c r="D1463" i="15"/>
  <c r="D1462" i="15"/>
  <c r="D1461" i="15"/>
  <c r="D1460" i="15"/>
  <c r="D1459" i="15"/>
  <c r="D1458" i="15"/>
  <c r="D1457" i="15"/>
  <c r="D1456" i="15"/>
  <c r="D1455" i="15"/>
  <c r="D1454" i="15"/>
  <c r="D1453" i="15"/>
  <c r="D1452" i="15"/>
  <c r="D1451" i="15"/>
  <c r="D1450" i="15"/>
  <c r="D1449" i="15"/>
  <c r="D1448" i="15"/>
  <c r="D1447" i="15"/>
  <c r="D1446" i="15"/>
  <c r="D1445" i="15"/>
  <c r="D1444" i="15"/>
  <c r="D1443" i="15"/>
  <c r="D1442" i="15"/>
  <c r="D1441" i="15"/>
  <c r="D1440" i="15"/>
  <c r="D1439" i="15"/>
  <c r="D1438" i="15"/>
  <c r="D1437" i="15"/>
  <c r="D1436" i="15"/>
  <c r="D1435" i="15"/>
  <c r="D1434" i="15"/>
  <c r="D1433" i="15"/>
  <c r="D1432" i="15"/>
  <c r="D1431" i="15"/>
  <c r="E89" i="30"/>
  <c r="E88" i="30"/>
  <c r="E87" i="30"/>
  <c r="E86" i="30"/>
  <c r="E85" i="30"/>
  <c r="E84" i="30"/>
  <c r="E83" i="30"/>
  <c r="E82" i="30"/>
  <c r="E81" i="30"/>
  <c r="E80" i="30"/>
  <c r="E79" i="30"/>
  <c r="E78" i="30"/>
  <c r="E73" i="30"/>
  <c r="E72" i="30"/>
  <c r="E71" i="30"/>
  <c r="E70" i="30"/>
  <c r="E69" i="30"/>
  <c r="E68" i="30"/>
  <c r="E67" i="30"/>
  <c r="E66" i="30"/>
  <c r="E65" i="30"/>
  <c r="E64" i="30"/>
  <c r="E63" i="30"/>
  <c r="E62" i="30"/>
  <c r="E57" i="30"/>
  <c r="E56" i="30"/>
  <c r="E55" i="30"/>
  <c r="E54" i="30"/>
  <c r="E53" i="30"/>
  <c r="E52" i="30"/>
  <c r="E51" i="30"/>
  <c r="E50" i="30"/>
  <c r="E49" i="30"/>
  <c r="E48" i="30"/>
  <c r="E47" i="30"/>
  <c r="E46" i="30"/>
  <c r="E41" i="30"/>
  <c r="E40" i="30"/>
  <c r="E39" i="30"/>
  <c r="E38" i="30"/>
  <c r="E37" i="30"/>
  <c r="E36" i="30"/>
  <c r="E35" i="30"/>
  <c r="E34" i="30"/>
  <c r="E33" i="30"/>
  <c r="E32" i="30"/>
  <c r="E31" i="30"/>
  <c r="E30" i="30"/>
  <c r="D1430" i="15"/>
  <c r="D1429" i="15"/>
  <c r="D1428" i="15"/>
  <c r="D1427" i="15"/>
  <c r="D1426" i="15"/>
  <c r="D1425" i="15"/>
  <c r="D1424" i="15"/>
  <c r="D1423" i="15"/>
  <c r="D1422" i="15"/>
  <c r="D1421" i="15"/>
  <c r="D1420" i="15"/>
  <c r="D1419" i="15"/>
  <c r="E183" i="17"/>
  <c r="E197" i="17"/>
  <c r="E196" i="17"/>
  <c r="E195" i="17"/>
  <c r="E194" i="17"/>
  <c r="E193" i="17"/>
  <c r="E192" i="17"/>
  <c r="E191" i="17"/>
  <c r="E190" i="17"/>
  <c r="E189" i="17"/>
  <c r="E188" i="17"/>
  <c r="E187" i="17"/>
  <c r="E186" i="17"/>
  <c r="E213" i="17"/>
  <c r="E212" i="17"/>
  <c r="E211" i="17"/>
  <c r="E210" i="17"/>
  <c r="E209" i="17"/>
  <c r="E208" i="17"/>
  <c r="E207" i="17"/>
  <c r="E206" i="17"/>
  <c r="E205" i="17"/>
  <c r="E204" i="17"/>
  <c r="E203" i="17"/>
  <c r="E202" i="17"/>
  <c r="E234" i="17"/>
  <c r="E233" i="17"/>
  <c r="E232" i="17"/>
  <c r="E231" i="17"/>
  <c r="E230" i="17"/>
  <c r="E229" i="17"/>
  <c r="E228" i="17"/>
  <c r="E227" i="17"/>
  <c r="E226" i="17"/>
  <c r="E225" i="17"/>
  <c r="E224" i="17"/>
  <c r="E223" i="17"/>
  <c r="E247" i="17"/>
  <c r="E246" i="17"/>
  <c r="E245" i="17"/>
  <c r="E244" i="17"/>
  <c r="E243" i="17"/>
  <c r="E242" i="17"/>
  <c r="E241" i="17"/>
  <c r="E240" i="17"/>
  <c r="E239" i="17"/>
  <c r="E238" i="17"/>
  <c r="E248" i="17"/>
  <c r="E249" i="17"/>
  <c r="D1418" i="15"/>
  <c r="D1417" i="15"/>
  <c r="D1416" i="15"/>
  <c r="D1415" i="15"/>
  <c r="D1414" i="15"/>
  <c r="D1413" i="15"/>
  <c r="D1412" i="15"/>
  <c r="D1411" i="15"/>
  <c r="D1410" i="15"/>
  <c r="D1409" i="15"/>
  <c r="D1408" i="15"/>
  <c r="D1407" i="15"/>
  <c r="D1406" i="15"/>
  <c r="D1405" i="15"/>
  <c r="D1404" i="15"/>
  <c r="D1403" i="15"/>
  <c r="D1402" i="15"/>
  <c r="D1401" i="15"/>
  <c r="D1400" i="15"/>
  <c r="D1399" i="15"/>
  <c r="D1398" i="15"/>
  <c r="D1397" i="15"/>
  <c r="D1396" i="15"/>
  <c r="D1395" i="15"/>
  <c r="D1394" i="15"/>
  <c r="D1393" i="15"/>
  <c r="D1392" i="15"/>
  <c r="D1391" i="15"/>
  <c r="D1390" i="15"/>
  <c r="D1389" i="15"/>
  <c r="D1388" i="15"/>
  <c r="D1387" i="15"/>
  <c r="D1386" i="15"/>
  <c r="D1385" i="15"/>
  <c r="D1384" i="15"/>
  <c r="D1383" i="15"/>
  <c r="D1382" i="15"/>
  <c r="D1381" i="15"/>
  <c r="D1380" i="15"/>
  <c r="D1379" i="15"/>
  <c r="D1378" i="15"/>
  <c r="D1377" i="15"/>
  <c r="D1376" i="15"/>
  <c r="D1375" i="15"/>
  <c r="D1374" i="15"/>
  <c r="D1373" i="15"/>
  <c r="D1372" i="15"/>
  <c r="D1371" i="15"/>
  <c r="D1370" i="15"/>
  <c r="A7" i="30"/>
  <c r="A8" i="30"/>
  <c r="E27" i="30"/>
  <c r="D1369" i="15"/>
  <c r="D1368" i="15"/>
  <c r="D1367" i="15"/>
  <c r="D1366" i="15"/>
  <c r="D1365" i="15"/>
  <c r="D1364" i="15"/>
  <c r="D1363" i="15"/>
  <c r="D1362" i="15"/>
  <c r="D1361" i="15"/>
  <c r="D1360" i="15"/>
  <c r="D1359" i="15"/>
  <c r="D1358" i="15"/>
  <c r="E109" i="17"/>
  <c r="E108" i="17"/>
  <c r="E107" i="17"/>
  <c r="E106" i="17"/>
  <c r="E105" i="17"/>
  <c r="E104" i="17"/>
  <c r="E102" i="17"/>
  <c r="E101" i="17"/>
  <c r="E100" i="17"/>
  <c r="E99" i="17"/>
  <c r="E98" i="17"/>
  <c r="E97" i="17"/>
  <c r="D1357" i="15"/>
  <c r="E33" i="10"/>
  <c r="D1356" i="15"/>
  <c r="D1355" i="15"/>
  <c r="D1354" i="15"/>
  <c r="E19" i="28"/>
  <c r="D1353" i="15"/>
  <c r="D1352" i="15"/>
  <c r="D1351" i="15"/>
  <c r="E19" i="27"/>
  <c r="D1350" i="15"/>
  <c r="D1349" i="15"/>
  <c r="E75" i="9"/>
  <c r="E74" i="9"/>
  <c r="D1344" i="15"/>
  <c r="D1343" i="15"/>
  <c r="D1338" i="15"/>
  <c r="D1337" i="15"/>
  <c r="D1348" i="15"/>
  <c r="D1347" i="15"/>
  <c r="D1346" i="15"/>
  <c r="D1345" i="15"/>
  <c r="D1342" i="15"/>
  <c r="D1341" i="15"/>
  <c r="D1340" i="15"/>
  <c r="D1339" i="15"/>
  <c r="D1336" i="15"/>
  <c r="D1335" i="15"/>
  <c r="D1334" i="15"/>
  <c r="D1333" i="15"/>
  <c r="D1332" i="15"/>
  <c r="D1331" i="15"/>
  <c r="E169" i="27"/>
  <c r="E168" i="27"/>
  <c r="E166" i="27"/>
  <c r="E165" i="27"/>
  <c r="E163" i="27"/>
  <c r="D1330" i="15"/>
  <c r="D1329" i="15"/>
  <c r="D1328" i="15"/>
  <c r="E162" i="27"/>
  <c r="E89" i="17"/>
  <c r="E88" i="17"/>
  <c r="E87" i="17"/>
  <c r="D767" i="15"/>
  <c r="D766" i="15"/>
  <c r="D759" i="15"/>
  <c r="D758" i="15"/>
  <c r="D843" i="15"/>
  <c r="D839" i="15"/>
  <c r="M419" i="28"/>
  <c r="K419" i="28"/>
  <c r="F419" i="28"/>
  <c r="E419" i="28"/>
  <c r="M418" i="28"/>
  <c r="K418" i="28"/>
  <c r="F418" i="28"/>
  <c r="E418" i="28"/>
  <c r="M416" i="28"/>
  <c r="K416" i="28"/>
  <c r="F416" i="28"/>
  <c r="E416" i="28"/>
  <c r="M415" i="28"/>
  <c r="K415" i="28"/>
  <c r="F415" i="28"/>
  <c r="E415" i="28"/>
  <c r="M401" i="28"/>
  <c r="K401" i="28"/>
  <c r="F401" i="28"/>
  <c r="E401" i="28"/>
  <c r="M400" i="28"/>
  <c r="K400" i="28"/>
  <c r="F400" i="28"/>
  <c r="E400" i="28"/>
  <c r="M391" i="28"/>
  <c r="K391" i="28"/>
  <c r="F391" i="28"/>
  <c r="E391" i="28"/>
  <c r="M390" i="28"/>
  <c r="K390" i="28"/>
  <c r="F390" i="28"/>
  <c r="E390" i="28"/>
  <c r="M388" i="28"/>
  <c r="K388" i="28"/>
  <c r="F388" i="28"/>
  <c r="E388" i="28"/>
  <c r="M387" i="28"/>
  <c r="K387" i="28"/>
  <c r="F387" i="28"/>
  <c r="E387" i="28"/>
  <c r="M385" i="28"/>
  <c r="K385" i="28"/>
  <c r="F385" i="28"/>
  <c r="E385" i="28"/>
  <c r="M384" i="28"/>
  <c r="K384" i="28"/>
  <c r="F384" i="28"/>
  <c r="E384" i="28"/>
  <c r="M382" i="28"/>
  <c r="K382" i="28"/>
  <c r="F382" i="28"/>
  <c r="E382" i="28"/>
  <c r="M381" i="28"/>
  <c r="K381" i="28"/>
  <c r="F381" i="28"/>
  <c r="E381" i="28"/>
  <c r="M379" i="28"/>
  <c r="K379" i="28"/>
  <c r="F379" i="28"/>
  <c r="E379" i="28"/>
  <c r="M378" i="28"/>
  <c r="K378" i="28"/>
  <c r="F378" i="28"/>
  <c r="E378" i="28"/>
  <c r="M376" i="28"/>
  <c r="K376" i="28"/>
  <c r="F376" i="28"/>
  <c r="E376" i="28"/>
  <c r="M375" i="28"/>
  <c r="K375" i="28"/>
  <c r="F375" i="28"/>
  <c r="E375" i="28"/>
  <c r="M373" i="28"/>
  <c r="K373" i="28"/>
  <c r="F373" i="28"/>
  <c r="E373" i="28"/>
  <c r="M372" i="28"/>
  <c r="K372" i="28"/>
  <c r="F372" i="28"/>
  <c r="E372" i="28"/>
  <c r="M370" i="28"/>
  <c r="K370" i="28"/>
  <c r="F370" i="28"/>
  <c r="E370" i="28"/>
  <c r="M369" i="28"/>
  <c r="K369" i="28"/>
  <c r="F369" i="28"/>
  <c r="E369" i="28"/>
  <c r="M367" i="28"/>
  <c r="K367" i="28"/>
  <c r="F367" i="28"/>
  <c r="E367" i="28"/>
  <c r="M366" i="28"/>
  <c r="K366" i="28"/>
  <c r="F366" i="28"/>
  <c r="E366" i="28"/>
  <c r="M364" i="28"/>
  <c r="K364" i="28"/>
  <c r="F364" i="28"/>
  <c r="E364" i="28"/>
  <c r="M363" i="28"/>
  <c r="K363" i="28"/>
  <c r="F363" i="28"/>
  <c r="E363" i="28"/>
  <c r="M361" i="28"/>
  <c r="K361" i="28"/>
  <c r="F361" i="28"/>
  <c r="E361" i="28"/>
  <c r="M360" i="28"/>
  <c r="K360" i="28"/>
  <c r="F360" i="28"/>
  <c r="E360" i="28"/>
  <c r="M358" i="28"/>
  <c r="K358" i="28"/>
  <c r="F358" i="28"/>
  <c r="E358" i="28"/>
  <c r="M357" i="28"/>
  <c r="K357" i="28"/>
  <c r="F357" i="28"/>
  <c r="E357" i="28"/>
  <c r="M355" i="28"/>
  <c r="K355" i="28"/>
  <c r="F355" i="28"/>
  <c r="E355" i="28"/>
  <c r="M354" i="28"/>
  <c r="K354" i="28"/>
  <c r="F354" i="28"/>
  <c r="E354" i="28"/>
  <c r="M352" i="28"/>
  <c r="K352" i="28"/>
  <c r="F352" i="28"/>
  <c r="E352" i="28"/>
  <c r="M351" i="28"/>
  <c r="K351" i="28"/>
  <c r="F351" i="28"/>
  <c r="E351" i="28"/>
  <c r="M349" i="28"/>
  <c r="K349" i="28"/>
  <c r="F349" i="28"/>
  <c r="E349" i="28"/>
  <c r="M348" i="28"/>
  <c r="K348" i="28"/>
  <c r="F348" i="28"/>
  <c r="E348" i="28"/>
  <c r="E338" i="28"/>
  <c r="F337" i="28"/>
  <c r="K337" i="28" s="1"/>
  <c r="E337" i="28"/>
  <c r="F336" i="28"/>
  <c r="K336" i="28" s="1"/>
  <c r="E336" i="28"/>
  <c r="F335" i="28"/>
  <c r="K335" i="28" s="1"/>
  <c r="M335" i="28"/>
  <c r="E335" i="28"/>
  <c r="F333" i="28"/>
  <c r="E333" i="28"/>
  <c r="F332" i="28"/>
  <c r="M332" i="28" s="1"/>
  <c r="E332" i="28"/>
  <c r="F331" i="28"/>
  <c r="K331" i="28" s="1"/>
  <c r="M331" i="28"/>
  <c r="E331" i="28"/>
  <c r="F328" i="28"/>
  <c r="M328" i="28" s="1"/>
  <c r="E328" i="28"/>
  <c r="F327" i="28"/>
  <c r="K327" i="28" s="1"/>
  <c r="M327" i="28"/>
  <c r="E327" i="28"/>
  <c r="F326" i="28"/>
  <c r="M326" i="28" s="1"/>
  <c r="E326" i="28"/>
  <c r="F325" i="28"/>
  <c r="M325" i="28" s="1"/>
  <c r="E325" i="28"/>
  <c r="F324" i="28"/>
  <c r="M324" i="28"/>
  <c r="E324" i="28"/>
  <c r="F323" i="28"/>
  <c r="E323" i="28"/>
  <c r="F322" i="28"/>
  <c r="K322" i="28" s="1"/>
  <c r="E322" i="28"/>
  <c r="F321" i="28"/>
  <c r="K321" i="28"/>
  <c r="E321" i="28"/>
  <c r="F320" i="28"/>
  <c r="K320" i="28" s="1"/>
  <c r="E320" i="28"/>
  <c r="F319" i="28"/>
  <c r="E319" i="28"/>
  <c r="F318" i="28"/>
  <c r="K318" i="28" s="1"/>
  <c r="M318" i="28"/>
  <c r="E318" i="28"/>
  <c r="F316" i="28"/>
  <c r="M316" i="28" s="1"/>
  <c r="E316" i="28"/>
  <c r="F315" i="28"/>
  <c r="M315" i="28"/>
  <c r="E315" i="28"/>
  <c r="F314" i="28"/>
  <c r="K314" i="28" s="1"/>
  <c r="E314" i="28"/>
  <c r="F313" i="28"/>
  <c r="M313" i="28"/>
  <c r="E313" i="28"/>
  <c r="F312" i="28"/>
  <c r="K312" i="28"/>
  <c r="E312" i="28"/>
  <c r="F311" i="28"/>
  <c r="M311" i="28" s="1"/>
  <c r="E311" i="28"/>
  <c r="F310" i="28"/>
  <c r="K310" i="28" s="1"/>
  <c r="F296" i="28"/>
  <c r="E296" i="28"/>
  <c r="F295" i="28"/>
  <c r="E295" i="28"/>
  <c r="M293" i="28"/>
  <c r="K293" i="28"/>
  <c r="F293" i="28"/>
  <c r="E293" i="28"/>
  <c r="M292" i="28"/>
  <c r="K292" i="28"/>
  <c r="F292" i="28"/>
  <c r="E292" i="28"/>
  <c r="M290" i="28"/>
  <c r="K290" i="28"/>
  <c r="F290" i="28"/>
  <c r="E290" i="28"/>
  <c r="M289" i="28"/>
  <c r="K289" i="28"/>
  <c r="F289" i="28"/>
  <c r="E289" i="28"/>
  <c r="K281" i="28"/>
  <c r="F281" i="28"/>
  <c r="E281" i="28"/>
  <c r="K280" i="28"/>
  <c r="F280" i="28"/>
  <c r="E280" i="28"/>
  <c r="K278" i="28"/>
  <c r="F278" i="28"/>
  <c r="E278" i="28"/>
  <c r="K277" i="28"/>
  <c r="F277" i="28"/>
  <c r="E277" i="28"/>
  <c r="M275" i="28"/>
  <c r="K275" i="28"/>
  <c r="F275" i="28"/>
  <c r="E275" i="28"/>
  <c r="M274" i="28"/>
  <c r="K274" i="28"/>
  <c r="F274" i="28"/>
  <c r="E274" i="28"/>
  <c r="M272" i="28"/>
  <c r="K272" i="28"/>
  <c r="F272" i="28"/>
  <c r="E272" i="28"/>
  <c r="M271" i="28"/>
  <c r="K271" i="28"/>
  <c r="F271" i="28"/>
  <c r="E271" i="28"/>
  <c r="M269" i="28"/>
  <c r="K269" i="28"/>
  <c r="F269" i="28"/>
  <c r="E269" i="28"/>
  <c r="M268" i="28"/>
  <c r="K268" i="28"/>
  <c r="F268" i="28"/>
  <c r="E268" i="28"/>
  <c r="F262" i="28"/>
  <c r="E262" i="28"/>
  <c r="F261" i="28"/>
  <c r="E261" i="28"/>
  <c r="F259" i="28"/>
  <c r="E259" i="28"/>
  <c r="F258" i="28"/>
  <c r="E258" i="28"/>
  <c r="F256" i="28"/>
  <c r="E256" i="28"/>
  <c r="F255" i="28"/>
  <c r="E255" i="28"/>
  <c r="K253" i="28"/>
  <c r="F253" i="28"/>
  <c r="E253" i="28"/>
  <c r="K252" i="28"/>
  <c r="F252" i="28"/>
  <c r="E252" i="28"/>
  <c r="F250" i="28"/>
  <c r="E250" i="28"/>
  <c r="F249" i="28"/>
  <c r="E249" i="28"/>
  <c r="K247" i="28"/>
  <c r="F247" i="28"/>
  <c r="E247" i="28"/>
  <c r="K246" i="28"/>
  <c r="F246" i="28"/>
  <c r="E246" i="28"/>
  <c r="K244" i="28"/>
  <c r="F244" i="28"/>
  <c r="E244" i="28"/>
  <c r="K243" i="28"/>
  <c r="F243" i="28"/>
  <c r="E243" i="28"/>
  <c r="M241" i="28"/>
  <c r="K241" i="28"/>
  <c r="F241" i="28"/>
  <c r="E241" i="28"/>
  <c r="M240" i="28"/>
  <c r="K240" i="28"/>
  <c r="F240" i="28"/>
  <c r="E240" i="28"/>
  <c r="M235" i="28"/>
  <c r="K235" i="28"/>
  <c r="F235" i="28"/>
  <c r="E235" i="28"/>
  <c r="M234" i="28"/>
  <c r="K234" i="28"/>
  <c r="F234" i="28"/>
  <c r="E234" i="28"/>
  <c r="M232" i="28"/>
  <c r="K232" i="28"/>
  <c r="F232" i="28"/>
  <c r="E232" i="28"/>
  <c r="M231" i="28"/>
  <c r="K231" i="28"/>
  <c r="F231" i="28"/>
  <c r="E231" i="28"/>
  <c r="M229" i="28"/>
  <c r="K229" i="28"/>
  <c r="F229" i="28"/>
  <c r="E229" i="28"/>
  <c r="M228" i="28"/>
  <c r="K228" i="28"/>
  <c r="F228" i="28"/>
  <c r="E228" i="28"/>
  <c r="M226" i="28"/>
  <c r="K226" i="28"/>
  <c r="F226" i="28"/>
  <c r="E226" i="28"/>
  <c r="M225" i="28"/>
  <c r="K225" i="28"/>
  <c r="F225" i="28"/>
  <c r="E225" i="28"/>
  <c r="M223" i="28"/>
  <c r="K223" i="28"/>
  <c r="F223" i="28"/>
  <c r="M222" i="28"/>
  <c r="K222" i="28"/>
  <c r="F222" i="28"/>
  <c r="M220" i="28"/>
  <c r="K220" i="28"/>
  <c r="F220" i="28"/>
  <c r="M219" i="28"/>
  <c r="K219" i="28"/>
  <c r="F219" i="28"/>
  <c r="M217" i="28"/>
  <c r="K217" i="28"/>
  <c r="F217" i="28"/>
  <c r="E217" i="28"/>
  <c r="M216" i="28"/>
  <c r="K216" i="28"/>
  <c r="F216" i="28"/>
  <c r="E216" i="28"/>
  <c r="K214" i="28"/>
  <c r="F214" i="28"/>
  <c r="K213" i="28"/>
  <c r="F213" i="28"/>
  <c r="K192" i="28"/>
  <c r="E192" i="28"/>
  <c r="K191" i="28"/>
  <c r="E191" i="28"/>
  <c r="M190" i="28"/>
  <c r="K189" i="28"/>
  <c r="F189" i="28"/>
  <c r="E189" i="28"/>
  <c r="E170" i="28"/>
  <c r="E169" i="28"/>
  <c r="E167" i="28"/>
  <c r="E166" i="28"/>
  <c r="E163" i="28"/>
  <c r="E162" i="28"/>
  <c r="M155" i="28"/>
  <c r="K155" i="28"/>
  <c r="F155" i="28"/>
  <c r="E155" i="28"/>
  <c r="M154" i="28"/>
  <c r="K154" i="28"/>
  <c r="F154" i="28"/>
  <c r="E154" i="28"/>
  <c r="M152" i="28"/>
  <c r="K152" i="28"/>
  <c r="F152" i="28"/>
  <c r="E152" i="28"/>
  <c r="M151" i="28"/>
  <c r="K151" i="28"/>
  <c r="F151" i="28"/>
  <c r="E151" i="28"/>
  <c r="M149" i="28"/>
  <c r="K149" i="28"/>
  <c r="F149" i="28"/>
  <c r="E149" i="28"/>
  <c r="M148" i="28"/>
  <c r="K148" i="28"/>
  <c r="F148" i="28"/>
  <c r="E148" i="28"/>
  <c r="M146" i="28"/>
  <c r="K146" i="28"/>
  <c r="F146" i="28"/>
  <c r="E146" i="28"/>
  <c r="M145" i="28"/>
  <c r="K145" i="28"/>
  <c r="F145" i="28"/>
  <c r="E145" i="28"/>
  <c r="M143" i="28"/>
  <c r="K143" i="28"/>
  <c r="F143" i="28"/>
  <c r="E143" i="28"/>
  <c r="M142" i="28"/>
  <c r="K142" i="28"/>
  <c r="F142" i="28"/>
  <c r="E142" i="28"/>
  <c r="M140" i="28"/>
  <c r="K140" i="28"/>
  <c r="F140" i="28"/>
  <c r="E140" i="28"/>
  <c r="M139" i="28"/>
  <c r="K139" i="28"/>
  <c r="F139" i="28"/>
  <c r="E139" i="28"/>
  <c r="M137" i="28"/>
  <c r="K137" i="28"/>
  <c r="F137" i="28"/>
  <c r="E137" i="28"/>
  <c r="M136" i="28"/>
  <c r="K136" i="28"/>
  <c r="F136" i="28"/>
  <c r="E136" i="28"/>
  <c r="M134" i="28"/>
  <c r="K134" i="28"/>
  <c r="F134" i="28"/>
  <c r="E134" i="28"/>
  <c r="M133" i="28"/>
  <c r="K133" i="28"/>
  <c r="F133" i="28"/>
  <c r="E133" i="28"/>
  <c r="M131" i="28"/>
  <c r="K131" i="28"/>
  <c r="F131" i="28"/>
  <c r="E131" i="28"/>
  <c r="M130" i="28"/>
  <c r="K130" i="28"/>
  <c r="F130" i="28"/>
  <c r="E130" i="28"/>
  <c r="M128" i="28"/>
  <c r="K128" i="28"/>
  <c r="F128" i="28"/>
  <c r="E128" i="28"/>
  <c r="M127" i="28"/>
  <c r="K127" i="28"/>
  <c r="F127" i="28"/>
  <c r="E127" i="28"/>
  <c r="M125" i="28"/>
  <c r="K125" i="28"/>
  <c r="F125" i="28"/>
  <c r="E125" i="28"/>
  <c r="M124" i="28"/>
  <c r="K124" i="28"/>
  <c r="F124" i="28"/>
  <c r="E124" i="28"/>
  <c r="M122" i="28"/>
  <c r="K122" i="28"/>
  <c r="F122" i="28"/>
  <c r="E122" i="28"/>
  <c r="M121" i="28"/>
  <c r="K121" i="28"/>
  <c r="F121" i="28"/>
  <c r="E121" i="28"/>
  <c r="M119" i="28"/>
  <c r="K119" i="28"/>
  <c r="F119" i="28"/>
  <c r="E119" i="28"/>
  <c r="M118" i="28"/>
  <c r="K118" i="28"/>
  <c r="F118" i="28"/>
  <c r="E118" i="28"/>
  <c r="M116" i="28"/>
  <c r="K116" i="28"/>
  <c r="F116" i="28"/>
  <c r="E116" i="28"/>
  <c r="M115" i="28"/>
  <c r="K115" i="28"/>
  <c r="F115" i="28"/>
  <c r="E115" i="28"/>
  <c r="M113" i="28"/>
  <c r="K113" i="28"/>
  <c r="F113" i="28"/>
  <c r="E113" i="28"/>
  <c r="M112" i="28"/>
  <c r="K112" i="28"/>
  <c r="F112" i="28"/>
  <c r="E112" i="28"/>
  <c r="M110" i="28"/>
  <c r="K110" i="28"/>
  <c r="F110" i="28"/>
  <c r="E110" i="28"/>
  <c r="M109" i="28"/>
  <c r="K109" i="28"/>
  <c r="F109" i="28"/>
  <c r="E109" i="28"/>
  <c r="M107" i="28"/>
  <c r="K107" i="28"/>
  <c r="F107" i="28"/>
  <c r="E107" i="28"/>
  <c r="M106" i="28"/>
  <c r="K106" i="28"/>
  <c r="F106" i="28"/>
  <c r="E106" i="28"/>
  <c r="M104" i="28"/>
  <c r="K104" i="28"/>
  <c r="F104" i="28"/>
  <c r="E104" i="28"/>
  <c r="M103" i="28"/>
  <c r="K103" i="28"/>
  <c r="F103" i="28"/>
  <c r="E103" i="28"/>
  <c r="M101" i="28"/>
  <c r="K101" i="28"/>
  <c r="F101" i="28"/>
  <c r="E101" i="28"/>
  <c r="M100" i="28"/>
  <c r="K100" i="28"/>
  <c r="F100" i="28"/>
  <c r="E100" i="28"/>
  <c r="E97" i="28"/>
  <c r="M97" i="28"/>
  <c r="E96" i="28"/>
  <c r="E94" i="28"/>
  <c r="F94" i="28"/>
  <c r="E93" i="28"/>
  <c r="E91" i="28"/>
  <c r="F91" i="28"/>
  <c r="E90" i="28"/>
  <c r="E88" i="28"/>
  <c r="M88" i="28"/>
  <c r="E87" i="28"/>
  <c r="E85" i="28"/>
  <c r="M85" i="28"/>
  <c r="E84" i="28"/>
  <c r="E82" i="28"/>
  <c r="F82" i="28"/>
  <c r="E81" i="28"/>
  <c r="E79" i="28"/>
  <c r="F79" i="28"/>
  <c r="F78" i="28"/>
  <c r="E78" i="28"/>
  <c r="E76" i="28"/>
  <c r="M76" i="28"/>
  <c r="E75" i="28"/>
  <c r="E73" i="28"/>
  <c r="M73" i="28"/>
  <c r="E72" i="28"/>
  <c r="M70" i="28"/>
  <c r="K70" i="28"/>
  <c r="F70" i="28"/>
  <c r="M69" i="28"/>
  <c r="K69" i="28"/>
  <c r="F69" i="28"/>
  <c r="E67" i="28"/>
  <c r="M67" i="28"/>
  <c r="E66" i="28"/>
  <c r="E64" i="28"/>
  <c r="M64" i="28"/>
  <c r="E63" i="28"/>
  <c r="E60" i="28"/>
  <c r="K59" i="28"/>
  <c r="E59" i="28"/>
  <c r="E57" i="28"/>
  <c r="K57" i="28"/>
  <c r="E56" i="28"/>
  <c r="E54" i="28"/>
  <c r="K54" i="28"/>
  <c r="E53" i="28"/>
  <c r="E51" i="28"/>
  <c r="K51" i="28"/>
  <c r="E50" i="28"/>
  <c r="F48" i="28"/>
  <c r="E47" i="28"/>
  <c r="E45" i="28"/>
  <c r="K45" i="28"/>
  <c r="E44" i="28"/>
  <c r="K42" i="28"/>
  <c r="F42" i="28"/>
  <c r="E42" i="28"/>
  <c r="K41" i="28"/>
  <c r="F41" i="28"/>
  <c r="E41" i="28"/>
  <c r="K39" i="28"/>
  <c r="F39" i="28"/>
  <c r="E39" i="28"/>
  <c r="K38" i="28"/>
  <c r="F38" i="28"/>
  <c r="E38" i="28"/>
  <c r="K36" i="28"/>
  <c r="F36" i="28"/>
  <c r="E36" i="28"/>
  <c r="K35" i="28"/>
  <c r="F35" i="28"/>
  <c r="E35" i="28"/>
  <c r="K33" i="28"/>
  <c r="F33" i="28"/>
  <c r="E33" i="28"/>
  <c r="K32" i="28"/>
  <c r="F32" i="28"/>
  <c r="E32" i="28"/>
  <c r="M29" i="28"/>
  <c r="K29" i="28"/>
  <c r="F29" i="28"/>
  <c r="E29" i="28"/>
  <c r="M28" i="28"/>
  <c r="K28" i="28"/>
  <c r="F28" i="28"/>
  <c r="E28" i="28"/>
  <c r="E26" i="28"/>
  <c r="F26" i="28"/>
  <c r="E25" i="28"/>
  <c r="M385" i="27"/>
  <c r="K385" i="27"/>
  <c r="F385" i="27"/>
  <c r="E385" i="27"/>
  <c r="M384" i="27"/>
  <c r="K384" i="27"/>
  <c r="F384" i="27"/>
  <c r="E384" i="27"/>
  <c r="M382" i="27"/>
  <c r="K382" i="27"/>
  <c r="F382" i="27"/>
  <c r="E382" i="27"/>
  <c r="M381" i="27"/>
  <c r="K381" i="27"/>
  <c r="F381" i="27"/>
  <c r="E381" i="27"/>
  <c r="M367" i="27"/>
  <c r="K367" i="27"/>
  <c r="F367" i="27"/>
  <c r="E367" i="27"/>
  <c r="M366" i="27"/>
  <c r="K366" i="27"/>
  <c r="F366" i="27"/>
  <c r="E366" i="27"/>
  <c r="M357" i="27"/>
  <c r="K357" i="27"/>
  <c r="F357" i="27"/>
  <c r="E357" i="27"/>
  <c r="M356" i="27"/>
  <c r="K356" i="27"/>
  <c r="F356" i="27"/>
  <c r="E356" i="27"/>
  <c r="M354" i="27"/>
  <c r="K354" i="27"/>
  <c r="F354" i="27"/>
  <c r="E354" i="27"/>
  <c r="M353" i="27"/>
  <c r="K353" i="27"/>
  <c r="F353" i="27"/>
  <c r="E353" i="27"/>
  <c r="M351" i="27"/>
  <c r="K351" i="27"/>
  <c r="F351" i="27"/>
  <c r="E351" i="27"/>
  <c r="M350" i="27"/>
  <c r="K350" i="27"/>
  <c r="F350" i="27"/>
  <c r="E350" i="27"/>
  <c r="M348" i="27"/>
  <c r="K348" i="27"/>
  <c r="F348" i="27"/>
  <c r="E348" i="27"/>
  <c r="M347" i="27"/>
  <c r="K347" i="27"/>
  <c r="F347" i="27"/>
  <c r="E347" i="27"/>
  <c r="M345" i="27"/>
  <c r="K345" i="27"/>
  <c r="F345" i="27"/>
  <c r="E345" i="27"/>
  <c r="M344" i="27"/>
  <c r="K344" i="27"/>
  <c r="F344" i="27"/>
  <c r="E344" i="27"/>
  <c r="M342" i="27"/>
  <c r="K342" i="27"/>
  <c r="F342" i="27"/>
  <c r="E342" i="27"/>
  <c r="M341" i="27"/>
  <c r="K341" i="27"/>
  <c r="F341" i="27"/>
  <c r="E341" i="27"/>
  <c r="M339" i="27"/>
  <c r="K339" i="27"/>
  <c r="F339" i="27"/>
  <c r="E339" i="27"/>
  <c r="M338" i="27"/>
  <c r="K338" i="27"/>
  <c r="F338" i="27"/>
  <c r="E338" i="27"/>
  <c r="M336" i="27"/>
  <c r="K336" i="27"/>
  <c r="F336" i="27"/>
  <c r="E336" i="27"/>
  <c r="M335" i="27"/>
  <c r="K335" i="27"/>
  <c r="F335" i="27"/>
  <c r="E335" i="27"/>
  <c r="M333" i="27"/>
  <c r="K333" i="27"/>
  <c r="F333" i="27"/>
  <c r="E333" i="27"/>
  <c r="M332" i="27"/>
  <c r="K332" i="27"/>
  <c r="F332" i="27"/>
  <c r="E332" i="27"/>
  <c r="M330" i="27"/>
  <c r="K330" i="27"/>
  <c r="F330" i="27"/>
  <c r="E330" i="27"/>
  <c r="M329" i="27"/>
  <c r="K329" i="27"/>
  <c r="F329" i="27"/>
  <c r="E329" i="27"/>
  <c r="M327" i="27"/>
  <c r="K327" i="27"/>
  <c r="F327" i="27"/>
  <c r="E327" i="27"/>
  <c r="M326" i="27"/>
  <c r="K326" i="27"/>
  <c r="F326" i="27"/>
  <c r="E326" i="27"/>
  <c r="M324" i="27"/>
  <c r="K324" i="27"/>
  <c r="F324" i="27"/>
  <c r="E324" i="27"/>
  <c r="M323" i="27"/>
  <c r="K323" i="27"/>
  <c r="F323" i="27"/>
  <c r="E323" i="27"/>
  <c r="M321" i="27"/>
  <c r="K321" i="27"/>
  <c r="F321" i="27"/>
  <c r="E321" i="27"/>
  <c r="M320" i="27"/>
  <c r="K320" i="27"/>
  <c r="F320" i="27"/>
  <c r="E320" i="27"/>
  <c r="M318" i="27"/>
  <c r="K318" i="27"/>
  <c r="F318" i="27"/>
  <c r="E318" i="27"/>
  <c r="M317" i="27"/>
  <c r="K317" i="27"/>
  <c r="F317" i="27"/>
  <c r="E317" i="27"/>
  <c r="M315" i="27"/>
  <c r="K315" i="27"/>
  <c r="F315" i="27"/>
  <c r="E315" i="27"/>
  <c r="M314" i="27"/>
  <c r="K314" i="27"/>
  <c r="F314" i="27"/>
  <c r="E314" i="27"/>
  <c r="E304" i="27"/>
  <c r="F303" i="27"/>
  <c r="K303" i="27" s="1"/>
  <c r="E303" i="27"/>
  <c r="F302" i="27"/>
  <c r="M302" i="27" s="1"/>
  <c r="E302" i="27"/>
  <c r="F300" i="27"/>
  <c r="M300" i="27" s="1"/>
  <c r="E300" i="27"/>
  <c r="F299" i="27"/>
  <c r="M299" i="27"/>
  <c r="E299" i="27"/>
  <c r="F296" i="27"/>
  <c r="M296" i="27"/>
  <c r="E296" i="27"/>
  <c r="F295" i="27"/>
  <c r="M295" i="27" s="1"/>
  <c r="E295" i="27"/>
  <c r="F294" i="27"/>
  <c r="M294" i="27" s="1"/>
  <c r="F293" i="27"/>
  <c r="M293" i="27"/>
  <c r="E293" i="27"/>
  <c r="F292" i="27"/>
  <c r="K292" i="27" s="1"/>
  <c r="E292" i="27"/>
  <c r="F291" i="27"/>
  <c r="M291" i="27" s="1"/>
  <c r="E291" i="27"/>
  <c r="F289" i="27"/>
  <c r="M289" i="27" s="1"/>
  <c r="K289" i="27"/>
  <c r="E289" i="27"/>
  <c r="F288" i="27"/>
  <c r="K288" i="27" s="1"/>
  <c r="E288" i="27"/>
  <c r="F287" i="27"/>
  <c r="M287" i="27"/>
  <c r="E287" i="27"/>
  <c r="F286" i="27"/>
  <c r="K286" i="27" s="1"/>
  <c r="E286" i="27"/>
  <c r="F285" i="27"/>
  <c r="M285" i="27"/>
  <c r="K285" i="27"/>
  <c r="E285" i="27"/>
  <c r="F284" i="27"/>
  <c r="M284" i="27" s="1"/>
  <c r="K284" i="27"/>
  <c r="E284" i="27"/>
  <c r="F283" i="27"/>
  <c r="K283" i="27" s="1"/>
  <c r="E283" i="27"/>
  <c r="M268" i="27"/>
  <c r="K268" i="27"/>
  <c r="F268" i="27"/>
  <c r="E268" i="27"/>
  <c r="M267" i="27"/>
  <c r="K267" i="27"/>
  <c r="F267" i="27"/>
  <c r="E267" i="27"/>
  <c r="M265" i="27"/>
  <c r="K265" i="27"/>
  <c r="F265" i="27"/>
  <c r="E265" i="27"/>
  <c r="M264" i="27"/>
  <c r="K264" i="27"/>
  <c r="F264" i="27"/>
  <c r="E264" i="27"/>
  <c r="K256" i="27"/>
  <c r="F256" i="27"/>
  <c r="E256" i="27"/>
  <c r="K255" i="27"/>
  <c r="F255" i="27"/>
  <c r="E255" i="27"/>
  <c r="K253" i="27"/>
  <c r="F253" i="27"/>
  <c r="E253" i="27"/>
  <c r="K252" i="27"/>
  <c r="F252" i="27"/>
  <c r="E252" i="27"/>
  <c r="M250" i="27"/>
  <c r="K250" i="27"/>
  <c r="F250" i="27"/>
  <c r="E250" i="27"/>
  <c r="M249" i="27"/>
  <c r="K249" i="27"/>
  <c r="F249" i="27"/>
  <c r="E249" i="27"/>
  <c r="M247" i="27"/>
  <c r="K247" i="27"/>
  <c r="F247" i="27"/>
  <c r="E247" i="27"/>
  <c r="M246" i="27"/>
  <c r="K246" i="27"/>
  <c r="F246" i="27"/>
  <c r="E246" i="27"/>
  <c r="M244" i="27"/>
  <c r="K244" i="27"/>
  <c r="F244" i="27"/>
  <c r="E244" i="27"/>
  <c r="M243" i="27"/>
  <c r="K243" i="27"/>
  <c r="F243" i="27"/>
  <c r="E243" i="27"/>
  <c r="K236" i="27"/>
  <c r="F236" i="27"/>
  <c r="E236" i="27"/>
  <c r="K235" i="27"/>
  <c r="F235" i="27"/>
  <c r="E235" i="27"/>
  <c r="E232" i="27"/>
  <c r="F232" i="27"/>
  <c r="E231" i="27"/>
  <c r="M226" i="27"/>
  <c r="K226" i="27"/>
  <c r="F226" i="27"/>
  <c r="E226" i="27"/>
  <c r="M225" i="27"/>
  <c r="K225" i="27"/>
  <c r="F225" i="27"/>
  <c r="E225" i="27"/>
  <c r="M223" i="27"/>
  <c r="K223" i="27"/>
  <c r="F223" i="27"/>
  <c r="E223" i="27"/>
  <c r="M222" i="27"/>
  <c r="K222" i="27"/>
  <c r="F222" i="27"/>
  <c r="E222" i="27"/>
  <c r="M220" i="27"/>
  <c r="K220" i="27"/>
  <c r="F220" i="27"/>
  <c r="E220" i="27"/>
  <c r="M219" i="27"/>
  <c r="K219" i="27"/>
  <c r="F219" i="27"/>
  <c r="E219" i="27"/>
  <c r="M217" i="27"/>
  <c r="K217" i="27"/>
  <c r="F217" i="27"/>
  <c r="E217" i="27"/>
  <c r="M216" i="27"/>
  <c r="K216" i="27"/>
  <c r="F216" i="27"/>
  <c r="E216" i="27"/>
  <c r="M214" i="27"/>
  <c r="K214" i="27"/>
  <c r="F214" i="27"/>
  <c r="E214" i="27"/>
  <c r="M213" i="27"/>
  <c r="K213" i="27"/>
  <c r="F213" i="27"/>
  <c r="E213" i="27"/>
  <c r="M211" i="27"/>
  <c r="K211" i="27"/>
  <c r="F211" i="27"/>
  <c r="E211" i="27"/>
  <c r="M210" i="27"/>
  <c r="K210" i="27"/>
  <c r="F210" i="27"/>
  <c r="E210" i="27"/>
  <c r="M208" i="27"/>
  <c r="K208" i="27"/>
  <c r="F208" i="27"/>
  <c r="E208" i="27"/>
  <c r="M207" i="27"/>
  <c r="K207" i="27"/>
  <c r="F207" i="27"/>
  <c r="E207" i="27"/>
  <c r="K205" i="27"/>
  <c r="F205" i="27"/>
  <c r="E205" i="27"/>
  <c r="K204" i="27"/>
  <c r="F204" i="27"/>
  <c r="E204" i="27"/>
  <c r="K182" i="27"/>
  <c r="E182" i="27"/>
  <c r="F181" i="27"/>
  <c r="E181" i="27"/>
  <c r="K180" i="27"/>
  <c r="E159" i="27"/>
  <c r="E158" i="27"/>
  <c r="E156" i="27"/>
  <c r="E155" i="27"/>
  <c r="E152" i="27"/>
  <c r="E151" i="27"/>
  <c r="E148" i="27"/>
  <c r="E147" i="27"/>
  <c r="M144" i="27"/>
  <c r="K144" i="27"/>
  <c r="F144" i="27"/>
  <c r="E144" i="27"/>
  <c r="M143" i="27"/>
  <c r="K143" i="27"/>
  <c r="F143" i="27"/>
  <c r="E143" i="27"/>
  <c r="M141" i="27"/>
  <c r="K141" i="27"/>
  <c r="F141" i="27"/>
  <c r="E141" i="27"/>
  <c r="M140" i="27"/>
  <c r="K140" i="27"/>
  <c r="F140" i="27"/>
  <c r="E140" i="27"/>
  <c r="M138" i="27"/>
  <c r="K138" i="27"/>
  <c r="F138" i="27"/>
  <c r="E138" i="27"/>
  <c r="M137" i="27"/>
  <c r="K137" i="27"/>
  <c r="F137" i="27"/>
  <c r="E137" i="27"/>
  <c r="M135" i="27"/>
  <c r="K135" i="27"/>
  <c r="F135" i="27"/>
  <c r="E135" i="27"/>
  <c r="M134" i="27"/>
  <c r="K134" i="27"/>
  <c r="F134" i="27"/>
  <c r="E134" i="27"/>
  <c r="M132" i="27"/>
  <c r="K132" i="27"/>
  <c r="F132" i="27"/>
  <c r="E132" i="27"/>
  <c r="M131" i="27"/>
  <c r="K131" i="27"/>
  <c r="F131" i="27"/>
  <c r="E131" i="27"/>
  <c r="M129" i="27"/>
  <c r="K129" i="27"/>
  <c r="F129" i="27"/>
  <c r="E129" i="27"/>
  <c r="M128" i="27"/>
  <c r="K128" i="27"/>
  <c r="F128" i="27"/>
  <c r="E128" i="27"/>
  <c r="M126" i="27"/>
  <c r="K126" i="27"/>
  <c r="F126" i="27"/>
  <c r="E126" i="27"/>
  <c r="M125" i="27"/>
  <c r="K125" i="27"/>
  <c r="F125" i="27"/>
  <c r="E125" i="27"/>
  <c r="M123" i="27"/>
  <c r="K123" i="27"/>
  <c r="F123" i="27"/>
  <c r="E123" i="27"/>
  <c r="M122" i="27"/>
  <c r="K122" i="27"/>
  <c r="F122" i="27"/>
  <c r="E122" i="27"/>
  <c r="M120" i="27"/>
  <c r="K120" i="27"/>
  <c r="F120" i="27"/>
  <c r="E120" i="27"/>
  <c r="M119" i="27"/>
  <c r="K119" i="27"/>
  <c r="F119" i="27"/>
  <c r="E119" i="27"/>
  <c r="M117" i="27"/>
  <c r="K117" i="27"/>
  <c r="F117" i="27"/>
  <c r="E117" i="27"/>
  <c r="M116" i="27"/>
  <c r="K116" i="27"/>
  <c r="F116" i="27"/>
  <c r="E116" i="27"/>
  <c r="M114" i="27"/>
  <c r="K114" i="27"/>
  <c r="F114" i="27"/>
  <c r="E114" i="27"/>
  <c r="M113" i="27"/>
  <c r="K113" i="27"/>
  <c r="F113" i="27"/>
  <c r="E113" i="27"/>
  <c r="M111" i="27"/>
  <c r="K111" i="27"/>
  <c r="F111" i="27"/>
  <c r="E111" i="27"/>
  <c r="M110" i="27"/>
  <c r="K110" i="27"/>
  <c r="F110" i="27"/>
  <c r="E110" i="27"/>
  <c r="M108" i="27"/>
  <c r="K108" i="27"/>
  <c r="F108" i="27"/>
  <c r="E108" i="27"/>
  <c r="M107" i="27"/>
  <c r="K107" i="27"/>
  <c r="F107" i="27"/>
  <c r="E107" i="27"/>
  <c r="M105" i="27"/>
  <c r="K105" i="27"/>
  <c r="F105" i="27"/>
  <c r="E105" i="27"/>
  <c r="M104" i="27"/>
  <c r="K104" i="27"/>
  <c r="F104" i="27"/>
  <c r="E104" i="27"/>
  <c r="M102" i="27"/>
  <c r="K102" i="27"/>
  <c r="F102" i="27"/>
  <c r="E102" i="27"/>
  <c r="M101" i="27"/>
  <c r="K101" i="27"/>
  <c r="F101" i="27"/>
  <c r="E101" i="27"/>
  <c r="M99" i="27"/>
  <c r="K99" i="27"/>
  <c r="F99" i="27"/>
  <c r="E99" i="27"/>
  <c r="M98" i="27"/>
  <c r="K98" i="27"/>
  <c r="F98" i="27"/>
  <c r="E98" i="27"/>
  <c r="M96" i="27"/>
  <c r="K96" i="27"/>
  <c r="F96" i="27"/>
  <c r="E96" i="27"/>
  <c r="M95" i="27"/>
  <c r="K95" i="27"/>
  <c r="F95" i="27"/>
  <c r="E95" i="27"/>
  <c r="M93" i="27"/>
  <c r="K93" i="27"/>
  <c r="F93" i="27"/>
  <c r="E93" i="27"/>
  <c r="M92" i="27"/>
  <c r="K92" i="27"/>
  <c r="F92" i="27"/>
  <c r="E92" i="27"/>
  <c r="M90" i="27"/>
  <c r="K90" i="27"/>
  <c r="F90" i="27"/>
  <c r="E90" i="27"/>
  <c r="M89" i="27"/>
  <c r="K89" i="27"/>
  <c r="F89" i="27"/>
  <c r="E89" i="27"/>
  <c r="E86" i="27"/>
  <c r="M86" i="27"/>
  <c r="E85" i="27"/>
  <c r="E83" i="27"/>
  <c r="F82" i="27"/>
  <c r="E82" i="27"/>
  <c r="E80" i="27"/>
  <c r="F80" i="27"/>
  <c r="E79" i="27"/>
  <c r="E77" i="27"/>
  <c r="K77" i="27"/>
  <c r="E76" i="27"/>
  <c r="E74" i="27"/>
  <c r="M74" i="27"/>
  <c r="E73" i="27"/>
  <c r="E71" i="27"/>
  <c r="F70" i="27"/>
  <c r="E70" i="27"/>
  <c r="E68" i="27"/>
  <c r="F68" i="27"/>
  <c r="E67" i="27"/>
  <c r="E65" i="27"/>
  <c r="K65" i="27"/>
  <c r="E64" i="27"/>
  <c r="E62" i="27"/>
  <c r="M62" i="27"/>
  <c r="E61" i="27"/>
  <c r="M59" i="27"/>
  <c r="K59" i="27"/>
  <c r="F59" i="27"/>
  <c r="E59" i="27"/>
  <c r="M58" i="27"/>
  <c r="K58" i="27"/>
  <c r="F58" i="27"/>
  <c r="E58" i="27"/>
  <c r="E56" i="27"/>
  <c r="F55" i="27"/>
  <c r="E55" i="27"/>
  <c r="E53" i="27"/>
  <c r="F53" i="27"/>
  <c r="E52" i="27"/>
  <c r="E29" i="27"/>
  <c r="K29" i="27"/>
  <c r="E28" i="27"/>
  <c r="E26" i="27"/>
  <c r="E25" i="27"/>
  <c r="M26" i="27"/>
  <c r="K25" i="27"/>
  <c r="F63" i="28"/>
  <c r="F90" i="28"/>
  <c r="F84" i="28"/>
  <c r="K64" i="28"/>
  <c r="K79" i="28"/>
  <c r="K85" i="28"/>
  <c r="K91" i="28"/>
  <c r="F192" i="28"/>
  <c r="K48" i="28"/>
  <c r="K50" i="28"/>
  <c r="F47" i="28"/>
  <c r="F50" i="28"/>
  <c r="F51" i="28"/>
  <c r="M192" i="28"/>
  <c r="F61" i="27"/>
  <c r="F52" i="27"/>
  <c r="K73" i="27"/>
  <c r="M64" i="27"/>
  <c r="K181" i="27"/>
  <c r="K53" i="27"/>
  <c r="K62" i="27"/>
  <c r="F73" i="27"/>
  <c r="K74" i="27"/>
  <c r="M181" i="27"/>
  <c r="M79" i="27"/>
  <c r="M180" i="27"/>
  <c r="K61" i="27"/>
  <c r="F67" i="27"/>
  <c r="F79" i="27"/>
  <c r="K232" i="27"/>
  <c r="K90" i="28"/>
  <c r="K26" i="28"/>
  <c r="K25" i="28"/>
  <c r="K56" i="28"/>
  <c r="K72" i="28"/>
  <c r="K96" i="28"/>
  <c r="M25" i="28"/>
  <c r="K63" i="28"/>
  <c r="K78" i="28"/>
  <c r="F25" i="28"/>
  <c r="K47" i="28"/>
  <c r="F56" i="28"/>
  <c r="F57" i="28"/>
  <c r="F72" i="28"/>
  <c r="K73" i="28"/>
  <c r="K84" i="28"/>
  <c r="F96" i="28"/>
  <c r="K97" i="28"/>
  <c r="F191" i="28"/>
  <c r="K68" i="27"/>
  <c r="M76" i="27"/>
  <c r="K85" i="27"/>
  <c r="F25" i="27"/>
  <c r="K52" i="27"/>
  <c r="M65" i="27"/>
  <c r="K67" i="27"/>
  <c r="K80" i="27"/>
  <c r="F180" i="27"/>
  <c r="K231" i="27"/>
  <c r="M67" i="27"/>
  <c r="M77" i="27"/>
  <c r="K79" i="27"/>
  <c r="F85" i="27"/>
  <c r="M28" i="27"/>
  <c r="M29" i="27"/>
  <c r="F56" i="27"/>
  <c r="F71" i="27"/>
  <c r="F83" i="27"/>
  <c r="M182" i="27"/>
  <c r="M26" i="28"/>
  <c r="K44" i="28"/>
  <c r="K53" i="28"/>
  <c r="F59" i="28"/>
  <c r="F60" i="28"/>
  <c r="F64" i="28"/>
  <c r="F66" i="28"/>
  <c r="F73" i="28"/>
  <c r="F75" i="28"/>
  <c r="M78" i="28"/>
  <c r="M79" i="28"/>
  <c r="K81" i="28"/>
  <c r="K82" i="28"/>
  <c r="F85" i="28"/>
  <c r="F87" i="28"/>
  <c r="M90" i="28"/>
  <c r="M91" i="28"/>
  <c r="K93" i="28"/>
  <c r="K94" i="28"/>
  <c r="F97" i="28"/>
  <c r="F190" i="28"/>
  <c r="M191" i="28"/>
  <c r="K324" i="28"/>
  <c r="K326" i="28"/>
  <c r="K332" i="28"/>
  <c r="F26" i="27"/>
  <c r="F28" i="27"/>
  <c r="M52" i="27"/>
  <c r="M53" i="27"/>
  <c r="K55" i="27"/>
  <c r="K56" i="27"/>
  <c r="F62" i="27"/>
  <c r="F64" i="27"/>
  <c r="M68" i="27"/>
  <c r="K70" i="27"/>
  <c r="K71" i="27"/>
  <c r="F74" i="27"/>
  <c r="F76" i="27"/>
  <c r="M80" i="27"/>
  <c r="K82" i="27"/>
  <c r="K83" i="27"/>
  <c r="F86" i="27"/>
  <c r="F182" i="27"/>
  <c r="M231" i="27"/>
  <c r="M232" i="27"/>
  <c r="K60" i="28"/>
  <c r="F67" i="28"/>
  <c r="F76" i="28"/>
  <c r="M81" i="28"/>
  <c r="M82" i="28"/>
  <c r="F88" i="28"/>
  <c r="M93" i="28"/>
  <c r="M94" i="28"/>
  <c r="K311" i="28"/>
  <c r="K316" i="28"/>
  <c r="M55" i="27"/>
  <c r="M56" i="27"/>
  <c r="F65" i="27"/>
  <c r="M70" i="27"/>
  <c r="M71" i="27"/>
  <c r="F77" i="27"/>
  <c r="M82" i="27"/>
  <c r="M83" i="27"/>
  <c r="K86" i="27"/>
  <c r="F231" i="27"/>
  <c r="F44" i="28"/>
  <c r="F45" i="28"/>
  <c r="F53" i="28"/>
  <c r="F54" i="28"/>
  <c r="M63" i="28"/>
  <c r="K66" i="28"/>
  <c r="K67" i="28"/>
  <c r="M72" i="28"/>
  <c r="K75" i="28"/>
  <c r="K76" i="28"/>
  <c r="F81" i="28"/>
  <c r="M84" i="28"/>
  <c r="K87" i="28"/>
  <c r="K88" i="28"/>
  <c r="F93" i="28"/>
  <c r="M96" i="28"/>
  <c r="K190" i="28"/>
  <c r="K26" i="27"/>
  <c r="F29" i="27"/>
  <c r="M25" i="27"/>
  <c r="K28" i="27"/>
  <c r="M61" i="27"/>
  <c r="K64" i="27"/>
  <c r="M73" i="27"/>
  <c r="K76" i="27"/>
  <c r="M85" i="27"/>
  <c r="M66" i="28"/>
  <c r="M75" i="28"/>
  <c r="M87" i="28"/>
  <c r="A8" i="24"/>
  <c r="A6" i="24"/>
  <c r="E15" i="24"/>
  <c r="E20" i="24"/>
  <c r="E23" i="24"/>
  <c r="E28" i="24"/>
  <c r="E29" i="24"/>
  <c r="E45" i="24"/>
  <c r="E49" i="24"/>
  <c r="E50" i="24"/>
  <c r="E51" i="24"/>
  <c r="E52" i="24"/>
  <c r="E53" i="24"/>
  <c r="E58" i="24"/>
  <c r="E59" i="24"/>
  <c r="E60" i="24"/>
  <c r="E61" i="24"/>
  <c r="E62" i="24"/>
  <c r="E76" i="24"/>
  <c r="E77" i="24"/>
  <c r="E78" i="24"/>
  <c r="E81" i="24"/>
  <c r="E106" i="9"/>
  <c r="E105" i="9"/>
  <c r="D1289" i="15"/>
  <c r="D1288" i="15"/>
  <c r="D1287" i="15"/>
  <c r="D1286" i="15"/>
  <c r="D1285" i="15"/>
  <c r="D1284" i="15"/>
  <c r="D1283" i="15"/>
  <c r="D1282" i="15"/>
  <c r="D1281" i="15"/>
  <c r="D1280" i="15"/>
  <c r="D1279" i="15"/>
  <c r="D1278" i="15"/>
  <c r="E52" i="10"/>
  <c r="E53" i="10"/>
  <c r="E54" i="10"/>
  <c r="E55" i="10"/>
  <c r="E56" i="10"/>
  <c r="E57" i="10"/>
  <c r="E58" i="10"/>
  <c r="E59" i="10"/>
  <c r="E60" i="10"/>
  <c r="E61" i="10"/>
  <c r="E62" i="10"/>
  <c r="E63" i="10"/>
  <c r="E164" i="17"/>
  <c r="D1277" i="15"/>
  <c r="E135" i="10"/>
  <c r="D1276" i="15"/>
  <c r="E90" i="10"/>
  <c r="E134" i="10"/>
  <c r="D1256" i="15"/>
  <c r="E82" i="9"/>
  <c r="D1255" i="15"/>
  <c r="E36" i="10"/>
  <c r="E91" i="9"/>
  <c r="E79" i="17"/>
  <c r="D1219" i="15"/>
  <c r="D1218" i="15"/>
  <c r="D1217" i="15"/>
  <c r="D1216" i="15"/>
  <c r="D1215" i="15"/>
  <c r="D1214" i="15"/>
  <c r="D1213" i="15"/>
  <c r="D1212" i="15"/>
  <c r="D1211" i="15"/>
  <c r="D1210" i="15"/>
  <c r="D1209" i="15"/>
  <c r="D1208" i="15"/>
  <c r="D1207" i="15"/>
  <c r="D1206" i="15"/>
  <c r="D1205" i="15"/>
  <c r="D1204" i="15"/>
  <c r="D1203" i="15"/>
  <c r="D1202" i="15"/>
  <c r="A8" i="9"/>
  <c r="A8" i="2" s="1"/>
  <c r="A6" i="9"/>
  <c r="E128" i="17"/>
  <c r="E114" i="17"/>
  <c r="E115" i="17"/>
  <c r="E135" i="17"/>
  <c r="E136" i="17"/>
  <c r="E137" i="17"/>
  <c r="E138" i="17"/>
  <c r="E139" i="17"/>
  <c r="E140" i="17"/>
  <c r="E141" i="17"/>
  <c r="E144" i="17"/>
  <c r="E145" i="17"/>
  <c r="E146" i="17"/>
  <c r="E147" i="17"/>
  <c r="E148" i="17"/>
  <c r="E149" i="17"/>
  <c r="E150" i="17"/>
  <c r="E84" i="17"/>
  <c r="E83" i="17"/>
  <c r="E70" i="17"/>
  <c r="E69" i="17"/>
  <c r="E68" i="17"/>
  <c r="E67" i="17"/>
  <c r="E66" i="17"/>
  <c r="E65" i="17"/>
  <c r="E64" i="17"/>
  <c r="E63" i="17"/>
  <c r="E62" i="17"/>
  <c r="E61" i="17"/>
  <c r="E60" i="17"/>
  <c r="E59" i="17"/>
  <c r="E58" i="17"/>
  <c r="E57" i="17"/>
  <c r="E56" i="17"/>
  <c r="E55" i="17"/>
  <c r="E54" i="17"/>
  <c r="E53" i="17"/>
  <c r="E50" i="17"/>
  <c r="E49" i="17"/>
  <c r="E48" i="17"/>
  <c r="E47" i="17"/>
  <c r="E46" i="17"/>
  <c r="E45" i="17"/>
  <c r="E44" i="17"/>
  <c r="E43" i="17"/>
  <c r="E42" i="17"/>
  <c r="E41" i="17"/>
  <c r="E39" i="17"/>
  <c r="E32" i="17"/>
  <c r="E30" i="17"/>
  <c r="E27" i="17"/>
  <c r="E25" i="17"/>
  <c r="E24" i="17"/>
  <c r="E23" i="17"/>
  <c r="E35" i="17"/>
  <c r="D1185" i="15"/>
  <c r="D1186" i="15"/>
  <c r="D1187" i="15"/>
  <c r="D1188" i="15"/>
  <c r="D1189" i="15"/>
  <c r="D1190" i="15"/>
  <c r="D1191" i="15"/>
  <c r="D1192" i="15"/>
  <c r="D1193" i="15"/>
  <c r="D1194" i="15"/>
  <c r="D1195" i="15"/>
  <c r="D1196" i="15"/>
  <c r="D1197" i="15"/>
  <c r="D1198" i="15"/>
  <c r="D1199" i="15"/>
  <c r="D1200" i="15"/>
  <c r="D1201" i="15"/>
  <c r="D1184" i="15"/>
  <c r="E131" i="9"/>
  <c r="E130" i="9"/>
  <c r="D1156" i="15"/>
  <c r="D1157" i="15"/>
  <c r="D1158" i="15"/>
  <c r="D1159" i="15"/>
  <c r="D1160" i="15"/>
  <c r="D1161" i="15"/>
  <c r="D1162" i="15"/>
  <c r="D1163" i="15"/>
  <c r="D1164" i="15"/>
  <c r="D1165" i="15"/>
  <c r="D1166" i="15"/>
  <c r="D1167" i="15"/>
  <c r="D1155" i="15"/>
  <c r="D1154" i="15"/>
  <c r="D1122" i="15"/>
  <c r="D1123" i="15"/>
  <c r="D1124" i="15"/>
  <c r="D1125" i="15"/>
  <c r="D1126" i="15"/>
  <c r="D1127" i="15"/>
  <c r="D1128" i="15"/>
  <c r="D1129" i="15"/>
  <c r="D1130" i="15"/>
  <c r="D1131" i="15"/>
  <c r="D1132" i="15"/>
  <c r="D1133" i="15"/>
  <c r="D1134" i="15"/>
  <c r="D1135" i="15"/>
  <c r="D1136" i="15"/>
  <c r="D1137" i="15"/>
  <c r="D1138" i="15"/>
  <c r="D1139" i="15"/>
  <c r="D1140" i="15"/>
  <c r="D1141" i="15"/>
  <c r="D1142" i="15"/>
  <c r="D1143" i="15"/>
  <c r="D1144" i="15"/>
  <c r="D1145" i="15"/>
  <c r="D1146" i="15"/>
  <c r="D1147" i="15"/>
  <c r="D1148" i="15"/>
  <c r="D1149" i="15"/>
  <c r="D1150" i="15"/>
  <c r="D1151" i="15"/>
  <c r="D1152" i="15"/>
  <c r="D1153" i="15"/>
  <c r="E115" i="9"/>
  <c r="D1100" i="15"/>
  <c r="D1101" i="15"/>
  <c r="D1102" i="15"/>
  <c r="D1103" i="15"/>
  <c r="D1104" i="15"/>
  <c r="D1105" i="15"/>
  <c r="D1106" i="15"/>
  <c r="D1107" i="15"/>
  <c r="D1108" i="15"/>
  <c r="D1109" i="15"/>
  <c r="D1121" i="15"/>
  <c r="D1120" i="15"/>
  <c r="D1119" i="15"/>
  <c r="D1118" i="15"/>
  <c r="D1117" i="15"/>
  <c r="D1116" i="15"/>
  <c r="D1115" i="15"/>
  <c r="D1114" i="15"/>
  <c r="D1113" i="15"/>
  <c r="D1112" i="15"/>
  <c r="D1111" i="15"/>
  <c r="D1110" i="15"/>
  <c r="D1099" i="15"/>
  <c r="D1098" i="15"/>
  <c r="D1097" i="15"/>
  <c r="D1096" i="15"/>
  <c r="D1095" i="15"/>
  <c r="D1094" i="15"/>
  <c r="D1093" i="15"/>
  <c r="D1092" i="15"/>
  <c r="D1091" i="15"/>
  <c r="D1090" i="15"/>
  <c r="D1089" i="15"/>
  <c r="E81" i="10"/>
  <c r="E80" i="10"/>
  <c r="E79" i="10"/>
  <c r="E78" i="10"/>
  <c r="E77" i="10"/>
  <c r="E76" i="10"/>
  <c r="E40" i="10"/>
  <c r="E41" i="10"/>
  <c r="E42" i="10"/>
  <c r="E43" i="10"/>
  <c r="E44" i="10"/>
  <c r="E45" i="10"/>
  <c r="E46" i="10"/>
  <c r="E47" i="10"/>
  <c r="E48" i="10"/>
  <c r="E49" i="10"/>
  <c r="E50" i="10"/>
  <c r="E92" i="10"/>
  <c r="E91" i="10"/>
  <c r="E89" i="10"/>
  <c r="E88" i="10"/>
  <c r="E87" i="10"/>
  <c r="E86" i="10"/>
  <c r="D1070" i="15"/>
  <c r="D1071" i="15"/>
  <c r="D1072" i="15"/>
  <c r="D1073" i="15"/>
  <c r="D1074" i="15"/>
  <c r="D1075" i="15"/>
  <c r="D1076" i="15"/>
  <c r="D1077" i="15"/>
  <c r="D1078" i="15"/>
  <c r="D1079" i="15"/>
  <c r="D1080" i="15"/>
  <c r="D1081" i="15"/>
  <c r="D1082" i="15"/>
  <c r="D1083" i="15"/>
  <c r="D1084" i="15"/>
  <c r="D1085" i="15"/>
  <c r="D1086" i="15"/>
  <c r="D1087" i="15"/>
  <c r="D1088" i="15"/>
  <c r="E85" i="9"/>
  <c r="E100" i="9"/>
  <c r="D1069" i="15"/>
  <c r="D1068" i="15"/>
  <c r="D1067" i="15"/>
  <c r="D1066" i="15"/>
  <c r="D1065" i="15"/>
  <c r="D1064" i="15"/>
  <c r="D1058" i="15"/>
  <c r="D1059" i="15"/>
  <c r="D1060" i="15"/>
  <c r="D1061" i="15"/>
  <c r="D1062" i="15"/>
  <c r="D1063" i="15"/>
  <c r="D1057" i="15"/>
  <c r="D1056" i="15"/>
  <c r="E133" i="10"/>
  <c r="E86" i="9"/>
  <c r="E99" i="9"/>
  <c r="E98" i="9"/>
  <c r="E97" i="9"/>
  <c r="D995" i="15"/>
  <c r="D994" i="15"/>
  <c r="A7" i="17"/>
  <c r="D993" i="15"/>
  <c r="D992" i="15"/>
  <c r="D991" i="15"/>
  <c r="D990" i="15"/>
  <c r="D989" i="15"/>
  <c r="D988" i="15"/>
  <c r="D987" i="15"/>
  <c r="D986" i="15"/>
  <c r="D985" i="15"/>
  <c r="D984" i="15"/>
  <c r="D976" i="15"/>
  <c r="D977" i="15"/>
  <c r="D978" i="15"/>
  <c r="D979" i="15"/>
  <c r="D980" i="15"/>
  <c r="D981" i="15"/>
  <c r="D982" i="15"/>
  <c r="D983" i="15"/>
  <c r="D975" i="15"/>
  <c r="E83" i="9"/>
  <c r="D974" i="15"/>
  <c r="D973" i="15"/>
  <c r="D972" i="15"/>
  <c r="D971" i="15"/>
  <c r="D970" i="15"/>
  <c r="D944" i="15"/>
  <c r="D855" i="15"/>
  <c r="D788" i="15"/>
  <c r="D695" i="15"/>
  <c r="D615" i="15"/>
  <c r="D544" i="15"/>
  <c r="D543" i="15"/>
  <c r="D542" i="15"/>
  <c r="D541" i="15"/>
  <c r="D540" i="15"/>
  <c r="D539" i="15"/>
  <c r="D538" i="15"/>
  <c r="D537" i="15"/>
  <c r="D536" i="15"/>
  <c r="D535" i="15"/>
  <c r="D427" i="15"/>
  <c r="D309" i="15"/>
  <c r="D229" i="15"/>
  <c r="D149" i="15"/>
  <c r="D58" i="15"/>
  <c r="D834" i="15"/>
  <c r="D833" i="15"/>
  <c r="D832" i="15"/>
  <c r="D831" i="15"/>
  <c r="D830" i="15"/>
  <c r="D829" i="15"/>
  <c r="D828" i="15"/>
  <c r="D827" i="15"/>
  <c r="D826" i="15"/>
  <c r="D387" i="15"/>
  <c r="D388" i="15"/>
  <c r="D389" i="15"/>
  <c r="D390" i="15"/>
  <c r="D391" i="15"/>
  <c r="D392" i="15"/>
  <c r="D393" i="15"/>
  <c r="D383" i="15"/>
  <c r="D384" i="15"/>
  <c r="D385" i="15"/>
  <c r="D386" i="15"/>
  <c r="D22" i="15"/>
  <c r="D40" i="15"/>
  <c r="E90" i="9"/>
  <c r="A7" i="15"/>
  <c r="D14" i="15"/>
  <c r="D15" i="15"/>
  <c r="D16" i="15"/>
  <c r="D17" i="15"/>
  <c r="D18" i="15"/>
  <c r="D19" i="15"/>
  <c r="D20" i="15"/>
  <c r="D21" i="15"/>
  <c r="D23" i="15"/>
  <c r="D24" i="15"/>
  <c r="D25" i="15"/>
  <c r="D26" i="15"/>
  <c r="D27" i="15"/>
  <c r="D28" i="15"/>
  <c r="D29" i="15"/>
  <c r="D30" i="15"/>
  <c r="D31" i="15"/>
  <c r="D32" i="15"/>
  <c r="D33" i="15"/>
  <c r="D36" i="15"/>
  <c r="D38" i="15"/>
  <c r="D39" i="15"/>
  <c r="D41" i="15"/>
  <c r="D42" i="15"/>
  <c r="D43" i="15"/>
  <c r="D44" i="15"/>
  <c r="D45" i="15"/>
  <c r="D46" i="15"/>
  <c r="D47" i="15"/>
  <c r="D48" i="15"/>
  <c r="D49" i="15"/>
  <c r="D50" i="15"/>
  <c r="D51" i="15"/>
  <c r="D52" i="15"/>
  <c r="D53" i="15"/>
  <c r="D54" i="15"/>
  <c r="D55" i="15"/>
  <c r="D56" i="15"/>
  <c r="D57"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9" i="15"/>
  <c r="D130" i="15"/>
  <c r="D131" i="15"/>
  <c r="D132" i="15"/>
  <c r="D133" i="15"/>
  <c r="D134" i="15"/>
  <c r="D135" i="15"/>
  <c r="D136" i="15"/>
  <c r="D137" i="15"/>
  <c r="D138" i="15"/>
  <c r="D139" i="15"/>
  <c r="D140" i="15"/>
  <c r="D141" i="15"/>
  <c r="D142" i="15"/>
  <c r="D143" i="15"/>
  <c r="D144" i="15"/>
  <c r="D145" i="15"/>
  <c r="D146" i="15"/>
  <c r="D147" i="15"/>
  <c r="D148"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4" i="15"/>
  <c r="D175" i="15"/>
  <c r="D176" i="15"/>
  <c r="D177" i="15"/>
  <c r="D178" i="15"/>
  <c r="D179" i="15"/>
  <c r="D180" i="15"/>
  <c r="D181"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225" i="15"/>
  <c r="D226" i="15"/>
  <c r="D227" i="15"/>
  <c r="D228" i="15"/>
  <c r="D230" i="15"/>
  <c r="D231" i="15"/>
  <c r="D232" i="15"/>
  <c r="D233" i="15"/>
  <c r="D234" i="15"/>
  <c r="D235" i="15"/>
  <c r="D236" i="15"/>
  <c r="D237" i="15"/>
  <c r="D238" i="15"/>
  <c r="D239" i="15"/>
  <c r="D240" i="15"/>
  <c r="D241" i="15"/>
  <c r="D242" i="15"/>
  <c r="D243" i="15"/>
  <c r="D244" i="15"/>
  <c r="D245" i="15"/>
  <c r="D246" i="15"/>
  <c r="D247" i="15"/>
  <c r="D248" i="15"/>
  <c r="D249" i="15"/>
  <c r="D250" i="15"/>
  <c r="D251" i="15"/>
  <c r="D252" i="15"/>
  <c r="D253" i="15"/>
  <c r="D254" i="15"/>
  <c r="D255" i="15"/>
  <c r="D256" i="15"/>
  <c r="D257" i="15"/>
  <c r="D258" i="15"/>
  <c r="D259" i="15"/>
  <c r="D260" i="15"/>
  <c r="D261" i="15"/>
  <c r="D262" i="15"/>
  <c r="D263" i="15"/>
  <c r="D264" i="15"/>
  <c r="D265" i="15"/>
  <c r="D266" i="15"/>
  <c r="D267" i="15"/>
  <c r="D268" i="15"/>
  <c r="D269" i="15"/>
  <c r="D270" i="15"/>
  <c r="D271" i="15"/>
  <c r="D272" i="15"/>
  <c r="D273" i="15"/>
  <c r="D274" i="15"/>
  <c r="D275" i="15"/>
  <c r="D276" i="15"/>
  <c r="D277" i="15"/>
  <c r="D278" i="15"/>
  <c r="D279" i="15"/>
  <c r="D280" i="15"/>
  <c r="D281" i="15"/>
  <c r="D282" i="15"/>
  <c r="D283" i="15"/>
  <c r="D284" i="15"/>
  <c r="D285" i="15"/>
  <c r="D286" i="15"/>
  <c r="D287" i="15"/>
  <c r="D288" i="15"/>
  <c r="D289" i="15"/>
  <c r="D290" i="15"/>
  <c r="D291" i="15"/>
  <c r="D292" i="15"/>
  <c r="D293" i="15"/>
  <c r="D294" i="15"/>
  <c r="D295" i="15"/>
  <c r="D296" i="15"/>
  <c r="D297" i="15"/>
  <c r="D298" i="15"/>
  <c r="D299" i="15"/>
  <c r="D300" i="15"/>
  <c r="D301" i="15"/>
  <c r="D302" i="15"/>
  <c r="D303" i="15"/>
  <c r="D304" i="15"/>
  <c r="D305" i="15"/>
  <c r="D306" i="15"/>
  <c r="D307" i="15"/>
  <c r="D308" i="15"/>
  <c r="D310" i="15"/>
  <c r="D311" i="15"/>
  <c r="D312" i="15"/>
  <c r="D313" i="15"/>
  <c r="D314" i="15"/>
  <c r="D315" i="15"/>
  <c r="D316" i="15"/>
  <c r="D317" i="15"/>
  <c r="D318" i="15"/>
  <c r="D319" i="15"/>
  <c r="D320" i="15"/>
  <c r="D321" i="15"/>
  <c r="D322" i="15"/>
  <c r="D323" i="15"/>
  <c r="D324" i="15"/>
  <c r="D325" i="15"/>
  <c r="D326" i="15"/>
  <c r="D327" i="15"/>
  <c r="D328" i="15"/>
  <c r="D329" i="15"/>
  <c r="D330" i="15"/>
  <c r="D331" i="15"/>
  <c r="D332" i="15"/>
  <c r="D333" i="15"/>
  <c r="D334" i="15"/>
  <c r="D335" i="15"/>
  <c r="D336" i="15"/>
  <c r="D337" i="15"/>
  <c r="D338" i="15"/>
  <c r="D339" i="15"/>
  <c r="D340" i="15"/>
  <c r="D341" i="15"/>
  <c r="D342" i="15"/>
  <c r="D343" i="15"/>
  <c r="D344" i="15"/>
  <c r="D347" i="15"/>
  <c r="D348" i="15"/>
  <c r="D349" i="15"/>
  <c r="D350" i="15"/>
  <c r="D351" i="15"/>
  <c r="D352" i="15"/>
  <c r="D353" i="15"/>
  <c r="D354" i="15"/>
  <c r="D355" i="15"/>
  <c r="D356" i="15"/>
  <c r="D357" i="15"/>
  <c r="D358" i="15"/>
  <c r="D359" i="15"/>
  <c r="D360" i="15"/>
  <c r="D361" i="15"/>
  <c r="D362" i="15"/>
  <c r="D363" i="15"/>
  <c r="D364" i="15"/>
  <c r="D365" i="15"/>
  <c r="D366" i="15"/>
  <c r="D367" i="15"/>
  <c r="D368" i="15"/>
  <c r="D369" i="15"/>
  <c r="D370" i="15"/>
  <c r="D371" i="15"/>
  <c r="D372" i="15"/>
  <c r="D373" i="15"/>
  <c r="D374" i="15"/>
  <c r="D375" i="15"/>
  <c r="D376" i="15"/>
  <c r="D377" i="15"/>
  <c r="D378" i="15"/>
  <c r="D379" i="15"/>
  <c r="D380" i="15"/>
  <c r="D381" i="15"/>
  <c r="D382" i="15"/>
  <c r="D394" i="15"/>
  <c r="D395" i="15"/>
  <c r="D396" i="15"/>
  <c r="D397" i="15"/>
  <c r="D398" i="15"/>
  <c r="D399" i="15"/>
  <c r="D400" i="15"/>
  <c r="D401" i="15"/>
  <c r="D403" i="15"/>
  <c r="D404" i="15"/>
  <c r="D405" i="15"/>
  <c r="D406" i="15"/>
  <c r="D407" i="15"/>
  <c r="D408" i="15"/>
  <c r="D409" i="15"/>
  <c r="D410" i="15"/>
  <c r="D411" i="15"/>
  <c r="D412" i="15"/>
  <c r="D413" i="15"/>
  <c r="D414" i="15"/>
  <c r="D415" i="15"/>
  <c r="D416" i="15"/>
  <c r="D417" i="15"/>
  <c r="D418" i="15"/>
  <c r="D419" i="15"/>
  <c r="D420" i="15"/>
  <c r="D421" i="15"/>
  <c r="D422" i="15"/>
  <c r="D423" i="15"/>
  <c r="D424" i="15"/>
  <c r="D425" i="15"/>
  <c r="D426" i="15"/>
  <c r="D428" i="15"/>
  <c r="D429" i="15"/>
  <c r="D430" i="15"/>
  <c r="D431" i="15"/>
  <c r="D432" i="15"/>
  <c r="D433" i="15"/>
  <c r="D434" i="15"/>
  <c r="D435" i="15"/>
  <c r="D436" i="15"/>
  <c r="D437" i="15"/>
  <c r="D438" i="15"/>
  <c r="D439" i="15"/>
  <c r="D440" i="15"/>
  <c r="D441" i="15"/>
  <c r="D442" i="15"/>
  <c r="D443" i="15"/>
  <c r="D444" i="15"/>
  <c r="D445" i="15"/>
  <c r="D446" i="15"/>
  <c r="D447" i="15"/>
  <c r="D448" i="15"/>
  <c r="D449" i="15"/>
  <c r="D450" i="15"/>
  <c r="D451" i="15"/>
  <c r="D452" i="15"/>
  <c r="D453" i="15"/>
  <c r="D454" i="15"/>
  <c r="D455" i="15"/>
  <c r="D456" i="15"/>
  <c r="D457" i="15"/>
  <c r="D458" i="15"/>
  <c r="D459" i="15"/>
  <c r="D460" i="15"/>
  <c r="D461" i="15"/>
  <c r="D462" i="15"/>
  <c r="D463" i="15"/>
  <c r="D464" i="15"/>
  <c r="D465" i="15"/>
  <c r="D466" i="15"/>
  <c r="D467" i="15"/>
  <c r="D468" i="15"/>
  <c r="D469" i="15"/>
  <c r="D470" i="15"/>
  <c r="D471" i="15"/>
  <c r="D472" i="15"/>
  <c r="D473" i="15"/>
  <c r="D474" i="15"/>
  <c r="D475" i="15"/>
  <c r="D476" i="15"/>
  <c r="D477" i="15"/>
  <c r="D478" i="15"/>
  <c r="D479" i="15"/>
  <c r="D480" i="15"/>
  <c r="D481" i="15"/>
  <c r="D482" i="15"/>
  <c r="D483" i="15"/>
  <c r="D484" i="15"/>
  <c r="D485" i="15"/>
  <c r="D486" i="15"/>
  <c r="D487" i="15"/>
  <c r="D488" i="15"/>
  <c r="D489" i="15"/>
  <c r="D490" i="15"/>
  <c r="D491" i="15"/>
  <c r="D492" i="15"/>
  <c r="D493" i="15"/>
  <c r="D494" i="15"/>
  <c r="D495" i="15"/>
  <c r="D496" i="15"/>
  <c r="D497" i="15"/>
  <c r="D498" i="15"/>
  <c r="D499" i="15"/>
  <c r="D500" i="15"/>
  <c r="D501" i="15"/>
  <c r="D502" i="15"/>
  <c r="D503" i="15"/>
  <c r="D504" i="15"/>
  <c r="D505" i="15"/>
  <c r="D506" i="15"/>
  <c r="D507" i="15"/>
  <c r="D508" i="15"/>
  <c r="D509" i="15"/>
  <c r="D510" i="15"/>
  <c r="D511" i="15"/>
  <c r="D512" i="15"/>
  <c r="D513" i="15"/>
  <c r="D514" i="15"/>
  <c r="D515" i="15"/>
  <c r="D516" i="15"/>
  <c r="D517" i="15"/>
  <c r="D518" i="15"/>
  <c r="D519" i="15"/>
  <c r="D520" i="15"/>
  <c r="D521" i="15"/>
  <c r="D522" i="15"/>
  <c r="D523" i="15"/>
  <c r="D524" i="15"/>
  <c r="D525" i="15"/>
  <c r="D526" i="15"/>
  <c r="D527" i="15"/>
  <c r="D528" i="15"/>
  <c r="D529" i="15"/>
  <c r="D530" i="15"/>
  <c r="D531" i="15"/>
  <c r="D532" i="15"/>
  <c r="D533" i="15"/>
  <c r="D534" i="15"/>
  <c r="D545" i="15"/>
  <c r="D546" i="15"/>
  <c r="D547" i="15"/>
  <c r="D548" i="15"/>
  <c r="D549" i="15"/>
  <c r="D550" i="15"/>
  <c r="D551" i="15"/>
  <c r="D552" i="15"/>
  <c r="D553" i="15"/>
  <c r="D554" i="15"/>
  <c r="D555" i="15"/>
  <c r="D556" i="15"/>
  <c r="D557" i="15"/>
  <c r="D558" i="15"/>
  <c r="D559" i="15"/>
  <c r="D560" i="15"/>
  <c r="D561" i="15"/>
  <c r="D562" i="15"/>
  <c r="D563" i="15"/>
  <c r="D564" i="15"/>
  <c r="D565" i="15"/>
  <c r="D566" i="15"/>
  <c r="D567" i="15"/>
  <c r="D568" i="15"/>
  <c r="D569" i="15"/>
  <c r="D570" i="15"/>
  <c r="D571" i="15"/>
  <c r="D572" i="15"/>
  <c r="D573" i="15"/>
  <c r="D574" i="15"/>
  <c r="D575" i="15"/>
  <c r="D576" i="15"/>
  <c r="D577" i="15"/>
  <c r="D578" i="15"/>
  <c r="D579" i="15"/>
  <c r="D580" i="15"/>
  <c r="D581" i="15"/>
  <c r="D582" i="15"/>
  <c r="D583" i="15"/>
  <c r="D584" i="15"/>
  <c r="D585" i="15"/>
  <c r="D586" i="15"/>
  <c r="D587" i="15"/>
  <c r="D588" i="15"/>
  <c r="D589" i="15"/>
  <c r="D590" i="15"/>
  <c r="D591" i="15"/>
  <c r="D592" i="15"/>
  <c r="D593" i="15"/>
  <c r="D594" i="15"/>
  <c r="D595" i="15"/>
  <c r="D596" i="15"/>
  <c r="D597" i="15"/>
  <c r="D598" i="15"/>
  <c r="D599" i="15"/>
  <c r="D600" i="15"/>
  <c r="D601" i="15"/>
  <c r="D602" i="15"/>
  <c r="D603" i="15"/>
  <c r="D604" i="15"/>
  <c r="D605" i="15"/>
  <c r="D606" i="15"/>
  <c r="D607" i="15"/>
  <c r="D608" i="15"/>
  <c r="D609" i="15"/>
  <c r="D610" i="15"/>
  <c r="D611" i="15"/>
  <c r="D612" i="15"/>
  <c r="D613" i="15"/>
  <c r="D614" i="15"/>
  <c r="D616" i="15"/>
  <c r="D617" i="15"/>
  <c r="D618" i="15"/>
  <c r="D619" i="15"/>
  <c r="D620" i="15"/>
  <c r="D621" i="15"/>
  <c r="D622" i="15"/>
  <c r="D623" i="15"/>
  <c r="D624" i="15"/>
  <c r="D625" i="15"/>
  <c r="D626" i="15"/>
  <c r="D627" i="15"/>
  <c r="D628" i="15"/>
  <c r="D629" i="15"/>
  <c r="D630" i="15"/>
  <c r="D631" i="15"/>
  <c r="D632" i="15"/>
  <c r="D633" i="15"/>
  <c r="D634" i="15"/>
  <c r="D635" i="15"/>
  <c r="D636" i="15"/>
  <c r="D637" i="15"/>
  <c r="D638" i="15"/>
  <c r="D639" i="15"/>
  <c r="D640" i="15"/>
  <c r="D641" i="15"/>
  <c r="D642" i="15"/>
  <c r="D643" i="15"/>
  <c r="D644" i="15"/>
  <c r="D645" i="15"/>
  <c r="D646" i="15"/>
  <c r="D647" i="15"/>
  <c r="D648" i="15"/>
  <c r="D649" i="15"/>
  <c r="D650" i="15"/>
  <c r="D651" i="15"/>
  <c r="D652" i="15"/>
  <c r="D653" i="15"/>
  <c r="D654" i="15"/>
  <c r="D655" i="15"/>
  <c r="D656" i="15"/>
  <c r="D657" i="15"/>
  <c r="D658" i="15"/>
  <c r="D659" i="15"/>
  <c r="D660" i="15"/>
  <c r="D661" i="15"/>
  <c r="D662" i="15"/>
  <c r="D663" i="15"/>
  <c r="D664" i="15"/>
  <c r="D665" i="15"/>
  <c r="D666" i="15"/>
  <c r="D667" i="15"/>
  <c r="D668" i="15"/>
  <c r="D669" i="15"/>
  <c r="D670" i="15"/>
  <c r="D671" i="15"/>
  <c r="D672" i="15"/>
  <c r="D673" i="15"/>
  <c r="D674" i="15"/>
  <c r="D675" i="15"/>
  <c r="D676" i="15"/>
  <c r="D677" i="15"/>
  <c r="D678" i="15"/>
  <c r="D679" i="15"/>
  <c r="D680" i="15"/>
  <c r="D681" i="15"/>
  <c r="D682" i="15"/>
  <c r="D683" i="15"/>
  <c r="D684" i="15"/>
  <c r="D685" i="15"/>
  <c r="D686" i="15"/>
  <c r="D687" i="15"/>
  <c r="D688" i="15"/>
  <c r="D689" i="15"/>
  <c r="D690" i="15"/>
  <c r="D691" i="15"/>
  <c r="D692" i="15"/>
  <c r="D693" i="15"/>
  <c r="D694" i="15"/>
  <c r="D696" i="15"/>
  <c r="D697" i="15"/>
  <c r="D698" i="15"/>
  <c r="D699" i="15"/>
  <c r="D700" i="15"/>
  <c r="D701" i="15"/>
  <c r="D702" i="15"/>
  <c r="D703" i="15"/>
  <c r="D704" i="15"/>
  <c r="D705" i="15"/>
  <c r="D706" i="15"/>
  <c r="D707" i="15"/>
  <c r="D708" i="15"/>
  <c r="D709" i="15"/>
  <c r="D710" i="15"/>
  <c r="D711" i="15"/>
  <c r="D712" i="15"/>
  <c r="D713" i="15"/>
  <c r="D714" i="15"/>
  <c r="D715" i="15"/>
  <c r="D716" i="15"/>
  <c r="D717" i="15"/>
  <c r="D718" i="15"/>
  <c r="D719" i="15"/>
  <c r="D720" i="15"/>
  <c r="D721" i="15"/>
  <c r="D722" i="15"/>
  <c r="D723" i="15"/>
  <c r="D724" i="15"/>
  <c r="D725" i="15"/>
  <c r="D726" i="15"/>
  <c r="D727" i="15"/>
  <c r="D728" i="15"/>
  <c r="D729" i="15"/>
  <c r="D730" i="15"/>
  <c r="D731" i="15"/>
  <c r="D732" i="15"/>
  <c r="D733" i="15"/>
  <c r="D734" i="15"/>
  <c r="D735" i="15"/>
  <c r="D736" i="15"/>
  <c r="D737" i="15"/>
  <c r="D738" i="15"/>
  <c r="D739" i="15"/>
  <c r="D740" i="15"/>
  <c r="D741" i="15"/>
  <c r="D742" i="15"/>
  <c r="D743" i="15"/>
  <c r="D744" i="15"/>
  <c r="D745" i="15"/>
  <c r="D746" i="15"/>
  <c r="D747" i="15"/>
  <c r="D748" i="15"/>
  <c r="D749" i="15"/>
  <c r="D750" i="15"/>
  <c r="D751" i="15"/>
  <c r="D752" i="15"/>
  <c r="D753" i="15"/>
  <c r="D754" i="15"/>
  <c r="D755" i="15"/>
  <c r="D756" i="15"/>
  <c r="D757" i="15"/>
  <c r="D760" i="15"/>
  <c r="D761" i="15"/>
  <c r="D762" i="15"/>
  <c r="D763" i="15"/>
  <c r="D764" i="15"/>
  <c r="D765" i="15"/>
  <c r="D768" i="15"/>
  <c r="D769" i="15"/>
  <c r="D770" i="15"/>
  <c r="D771" i="15"/>
  <c r="D772" i="15"/>
  <c r="D773" i="15"/>
  <c r="D774" i="15"/>
  <c r="D775" i="15"/>
  <c r="D776" i="15"/>
  <c r="D777" i="15"/>
  <c r="D778" i="15"/>
  <c r="D779" i="15"/>
  <c r="D780" i="15"/>
  <c r="D781" i="15"/>
  <c r="D782" i="15"/>
  <c r="D783" i="15"/>
  <c r="D786" i="15"/>
  <c r="D787" i="15"/>
  <c r="D789" i="15"/>
  <c r="D790" i="15"/>
  <c r="D791" i="15"/>
  <c r="D792" i="15"/>
  <c r="D793" i="15"/>
  <c r="D794" i="15"/>
  <c r="D795" i="15"/>
  <c r="D796" i="15"/>
  <c r="D797" i="15"/>
  <c r="D798" i="15"/>
  <c r="D799" i="15"/>
  <c r="D800" i="15"/>
  <c r="D801" i="15"/>
  <c r="D802" i="15"/>
  <c r="D803" i="15"/>
  <c r="D804" i="15"/>
  <c r="D805" i="15"/>
  <c r="D806" i="15"/>
  <c r="D807" i="15"/>
  <c r="D808" i="15"/>
  <c r="D809" i="15"/>
  <c r="D810" i="15"/>
  <c r="D811" i="15"/>
  <c r="D812" i="15"/>
  <c r="D813" i="15"/>
  <c r="D814" i="15"/>
  <c r="D815" i="15"/>
  <c r="D816" i="15"/>
  <c r="D817" i="15"/>
  <c r="D818" i="15"/>
  <c r="D819" i="15"/>
  <c r="D820" i="15"/>
  <c r="D821" i="15"/>
  <c r="D822" i="15"/>
  <c r="D823" i="15"/>
  <c r="D824" i="15"/>
  <c r="D825" i="15"/>
  <c r="D835" i="15"/>
  <c r="D836" i="15"/>
  <c r="D837" i="15"/>
  <c r="D838" i="15"/>
  <c r="D840" i="15"/>
  <c r="D841" i="15"/>
  <c r="D842" i="15"/>
  <c r="D844" i="15"/>
  <c r="D845" i="15"/>
  <c r="D846" i="15"/>
  <c r="D847" i="15"/>
  <c r="D848" i="15"/>
  <c r="D849" i="15"/>
  <c r="D850" i="15"/>
  <c r="D851" i="15"/>
  <c r="D853" i="15"/>
  <c r="D854" i="15"/>
  <c r="D856" i="15"/>
  <c r="D857" i="15"/>
  <c r="D858" i="15"/>
  <c r="D859" i="15"/>
  <c r="D860" i="15"/>
  <c r="D861" i="15"/>
  <c r="D862" i="15"/>
  <c r="D863" i="15"/>
  <c r="D864" i="15"/>
  <c r="D865" i="15"/>
  <c r="D866" i="15"/>
  <c r="D867" i="15"/>
  <c r="D868" i="15"/>
  <c r="D869" i="15"/>
  <c r="D870" i="15"/>
  <c r="D871" i="15"/>
  <c r="D872" i="15"/>
  <c r="D873" i="15"/>
  <c r="D874" i="15"/>
  <c r="D875" i="15"/>
  <c r="D876" i="15"/>
  <c r="D877" i="15"/>
  <c r="D878" i="15"/>
  <c r="D879" i="15"/>
  <c r="D880" i="15"/>
  <c r="D881" i="15"/>
  <c r="D882" i="15"/>
  <c r="D883" i="15"/>
  <c r="D884" i="15"/>
  <c r="D885" i="15"/>
  <c r="D886" i="15"/>
  <c r="D887" i="15"/>
  <c r="D888" i="15"/>
  <c r="D889" i="15"/>
  <c r="D890" i="15"/>
  <c r="D891" i="15"/>
  <c r="D892" i="15"/>
  <c r="D893" i="15"/>
  <c r="D894" i="15"/>
  <c r="D895" i="15"/>
  <c r="D896" i="15"/>
  <c r="D897" i="15"/>
  <c r="D898" i="15"/>
  <c r="D899" i="15"/>
  <c r="D900" i="15"/>
  <c r="D901" i="15"/>
  <c r="D902" i="15"/>
  <c r="D903" i="15"/>
  <c r="D904" i="15"/>
  <c r="D905" i="15"/>
  <c r="D906" i="15"/>
  <c r="D907" i="15"/>
  <c r="D908" i="15"/>
  <c r="D909" i="15"/>
  <c r="D910" i="15"/>
  <c r="D911" i="15"/>
  <c r="D912" i="15"/>
  <c r="D913" i="15"/>
  <c r="D914" i="15"/>
  <c r="D915" i="15"/>
  <c r="D916" i="15"/>
  <c r="D917" i="15"/>
  <c r="D918" i="15"/>
  <c r="D919" i="15"/>
  <c r="D920" i="15"/>
  <c r="D921" i="15"/>
  <c r="D922" i="15"/>
  <c r="D923" i="15"/>
  <c r="D924" i="15"/>
  <c r="D925" i="15"/>
  <c r="D926" i="15"/>
  <c r="D927" i="15"/>
  <c r="D928" i="15"/>
  <c r="D929" i="15"/>
  <c r="D930" i="15"/>
  <c r="D931" i="15"/>
  <c r="D932" i="15"/>
  <c r="D933" i="15"/>
  <c r="D934" i="15"/>
  <c r="D935" i="15"/>
  <c r="D936" i="15"/>
  <c r="D937" i="15"/>
  <c r="D938" i="15"/>
  <c r="D939" i="15"/>
  <c r="D940" i="15"/>
  <c r="D941" i="15"/>
  <c r="D942" i="15"/>
  <c r="D943" i="15"/>
  <c r="D945" i="15"/>
  <c r="D946" i="15"/>
  <c r="D947" i="15"/>
  <c r="D948" i="15"/>
  <c r="D949" i="15"/>
  <c r="D950" i="15"/>
  <c r="D951" i="15"/>
  <c r="D952" i="15"/>
  <c r="D953" i="15"/>
  <c r="D954" i="15"/>
  <c r="D955" i="15"/>
  <c r="D956" i="15"/>
  <c r="D957" i="15"/>
  <c r="D958" i="15"/>
  <c r="D959" i="15"/>
  <c r="D960" i="15"/>
  <c r="D961" i="15"/>
  <c r="D962" i="15"/>
  <c r="D963" i="15"/>
  <c r="D964" i="15"/>
  <c r="D965" i="15"/>
  <c r="D966" i="15"/>
  <c r="D967" i="15"/>
  <c r="D968" i="15"/>
  <c r="D969" i="15"/>
  <c r="E22" i="10"/>
  <c r="E21" i="10"/>
  <c r="E88" i="9"/>
  <c r="E132" i="10"/>
  <c r="E20" i="10"/>
  <c r="E19" i="10"/>
  <c r="E104" i="9"/>
  <c r="E131" i="10"/>
  <c r="E101" i="9"/>
  <c r="E102" i="9"/>
  <c r="E89" i="9"/>
  <c r="E87" i="9"/>
  <c r="E92" i="9"/>
  <c r="E130" i="10"/>
  <c r="E129" i="10"/>
  <c r="E103" i="9"/>
  <c r="E32" i="10"/>
  <c r="E31" i="10"/>
  <c r="E30" i="10"/>
  <c r="E29" i="10"/>
  <c r="E27" i="10"/>
  <c r="E26" i="10"/>
  <c r="E127" i="10"/>
  <c r="E18" i="10"/>
  <c r="E84" i="9"/>
  <c r="A7" i="10"/>
  <c r="E126" i="10"/>
  <c r="E125" i="10"/>
  <c r="E124" i="10"/>
  <c r="E123" i="10"/>
  <c r="E102" i="10"/>
  <c r="E101" i="10"/>
  <c r="E100" i="10"/>
  <c r="E99" i="10"/>
  <c r="E98" i="10"/>
  <c r="E97" i="10"/>
  <c r="E96" i="10"/>
  <c r="E95" i="10"/>
  <c r="E115" i="10"/>
  <c r="E114" i="10"/>
  <c r="E113" i="10"/>
  <c r="E112" i="10"/>
  <c r="E111" i="10"/>
  <c r="E110" i="10"/>
  <c r="E109" i="10"/>
  <c r="E108" i="10"/>
  <c r="E107" i="10"/>
  <c r="E106" i="10"/>
  <c r="E122" i="10"/>
  <c r="E121" i="10"/>
  <c r="E120" i="10"/>
  <c r="E119" i="10"/>
  <c r="E121" i="9"/>
  <c r="E120" i="9"/>
  <c r="E17" i="10"/>
  <c r="E16" i="10"/>
  <c r="E15" i="10"/>
  <c r="E14" i="10"/>
  <c r="E13" i="10"/>
  <c r="E12" i="10"/>
  <c r="E118" i="10"/>
  <c r="E117" i="10"/>
  <c r="E117" i="9"/>
  <c r="E118" i="9"/>
  <c r="E107" i="9"/>
  <c r="E108" i="9"/>
  <c r="K315" i="28"/>
  <c r="M312" i="28"/>
  <c r="K313" i="28"/>
  <c r="K328" i="28"/>
  <c r="K293" i="27"/>
  <c r="K299" i="27"/>
  <c r="A6" i="15"/>
  <c r="A6" i="10"/>
  <c r="A6" i="2"/>
  <c r="A6" i="27"/>
  <c r="A6" i="28"/>
  <c r="A6" i="17"/>
  <c r="A8" i="10"/>
  <c r="M292" i="27"/>
  <c r="M288" i="27"/>
  <c r="K302" i="27"/>
  <c r="K287" i="27"/>
  <c r="K295" i="27"/>
  <c r="K291" i="27"/>
  <c r="K296" i="27"/>
  <c r="A8" i="15" l="1"/>
  <c r="K300" i="27"/>
  <c r="M286" i="27"/>
  <c r="K325" i="28"/>
  <c r="M314" i="28"/>
  <c r="K294" i="27"/>
  <c r="A7" i="27"/>
  <c r="A7" i="28"/>
  <c r="A8" i="17"/>
</calcChain>
</file>

<file path=xl/sharedStrings.xml><?xml version="1.0" encoding="utf-8"?>
<sst xmlns="http://schemas.openxmlformats.org/spreadsheetml/2006/main" count="11098" uniqueCount="5840">
  <si>
    <t>Ruckus Wireless</t>
  </si>
  <si>
    <t>350 W. Java Drive</t>
  </si>
  <si>
    <t>Sunnyvale, CA 94089</t>
  </si>
  <si>
    <t xml:space="preserve">Ruckus Wireless Pricing Guide </t>
  </si>
  <si>
    <t>Effective on October 1st 2016</t>
  </si>
  <si>
    <t>Maintained by: Tom Blais</t>
  </si>
  <si>
    <t>Version: 20161001_rev1</t>
  </si>
  <si>
    <t>Table of Contents</t>
  </si>
  <si>
    <t>AP &amp; Controller Hardware tab</t>
  </si>
  <si>
    <t>Access Points</t>
  </si>
  <si>
    <t>ZoneDirector Controllers</t>
  </si>
  <si>
    <t>SmartZone Controller</t>
  </si>
  <si>
    <t>Software, Licenses, Services tab</t>
  </si>
  <si>
    <t>Ruckus Cloud</t>
  </si>
  <si>
    <t>ZoneDirector License Upgrades</t>
  </si>
  <si>
    <t>SmartZone &amp; Virtual SmartZone (vSZ) Licenses and vSZ Instance</t>
  </si>
  <si>
    <t>Smart Positioning Technology (SPoT) &amp; Virtual SPoT (vSPoT)</t>
  </si>
  <si>
    <t>SmartCell Insight (SCI)</t>
  </si>
  <si>
    <t>FlexMaster</t>
  </si>
  <si>
    <t>ZoneFlex Tools - Ruckus ZonePlanner</t>
  </si>
  <si>
    <t>Cloudpath</t>
  </si>
  <si>
    <t>Cloudpath - Education tab</t>
  </si>
  <si>
    <t>Accessories tab</t>
  </si>
  <si>
    <t>Antennas</t>
  </si>
  <si>
    <t>Fiber Node</t>
  </si>
  <si>
    <t>SFP Modules for  SmartZone 100</t>
  </si>
  <si>
    <t>Power Adapters</t>
  </si>
  <si>
    <t>PoE Accessories</t>
  </si>
  <si>
    <t>Miscelaneous Spares</t>
  </si>
  <si>
    <t>Training tab</t>
  </si>
  <si>
    <t>WatchDog Support tab</t>
  </si>
  <si>
    <t>WatchDog Support for ZoneDirectors &amp; License Upgrades</t>
  </si>
  <si>
    <t>WatchDog Support for vSZ &amp; SmartZone and License Upgrades</t>
  </si>
  <si>
    <t>Redundant Controller Support</t>
  </si>
  <si>
    <t>Standalone AP Support</t>
  </si>
  <si>
    <t>FlexMaster Support</t>
  </si>
  <si>
    <t>SmartCell Insight Support</t>
  </si>
  <si>
    <t>Virtual SPoT Support</t>
  </si>
  <si>
    <t>WatchDog Support Renewal tab</t>
  </si>
  <si>
    <t>Support Reinstatement SKUs</t>
  </si>
  <si>
    <t>Changes</t>
  </si>
  <si>
    <t>Consolidated SKU List</t>
  </si>
  <si>
    <t>Ruckus Wireless Access Points &amp; Controller Hardware</t>
  </si>
  <si>
    <t>Ordering Procedure</t>
  </si>
  <si>
    <t>All Orders should be placed by:</t>
  </si>
  <si>
    <t>All ZoneFlex Products must be ordered with WatchDog Support</t>
  </si>
  <si>
    <t>WatchDog Support: 801-, 802-, 803-, 806-, 807-</t>
  </si>
  <si>
    <t>R600, R710</t>
  </si>
  <si>
    <t>WatchDog Support Renewals: 821-, 822-, 823-, 826-, 827-</t>
  </si>
  <si>
    <t>All ZoneDirector and SmartZone Controllers must be ordered with WatchDog</t>
  </si>
  <si>
    <t>Zone Director Watchdog support: 801-, 802-</t>
  </si>
  <si>
    <t>SmartZone Watchdog support: S01-, S02-</t>
  </si>
  <si>
    <t>Zone Director Watchdog support renewals: 821-, 822-</t>
  </si>
  <si>
    <t>SmartZone Watchdog support renewals: S21-, S22-</t>
  </si>
  <si>
    <t>AP/Controller SKU Decoder Ring</t>
  </si>
  <si>
    <t>Identify the Part Number.  For example, 901-7982-XX00, where XX = Country Code Setting, either:</t>
  </si>
  <si>
    <t>APs/Controllers it is applicable to</t>
  </si>
  <si>
    <t>Selected Countries, subject to certification as noted for each product below</t>
  </si>
  <si>
    <t xml:space="preserve"> - US - pre-set and locked US country setting for APs</t>
  </si>
  <si>
    <r>
      <t xml:space="preserve"> All</t>
    </r>
    <r>
      <rPr>
        <b/>
        <sz val="10"/>
        <rFont val="Trebuchet MS"/>
        <family val="2"/>
      </rPr>
      <t>*</t>
    </r>
    <r>
      <rPr>
        <sz val="10"/>
        <rFont val="Trebuchet MS"/>
        <family val="2"/>
      </rPr>
      <t xml:space="preserve">  and H500.</t>
    </r>
  </si>
  <si>
    <t>USA</t>
  </si>
  <si>
    <t xml:space="preserve"> - JP - Japan product label, no country setting</t>
  </si>
  <si>
    <r>
      <t xml:space="preserve"> All</t>
    </r>
    <r>
      <rPr>
        <b/>
        <sz val="10"/>
        <rFont val="Trebuchet MS"/>
        <family val="2"/>
      </rPr>
      <t>*</t>
    </r>
    <r>
      <rPr>
        <sz val="10"/>
        <rFont val="Trebuchet MS"/>
        <family val="2"/>
      </rPr>
      <t xml:space="preserve">  and H500 &amp; 7055</t>
    </r>
  </si>
  <si>
    <t>Japan</t>
  </si>
  <si>
    <t xml:space="preserve"> - Z2 - "Zone 2" country setting</t>
  </si>
  <si>
    <t>Algeria, Israel, Morocco, Tunisia, Vietnam, Egypt</t>
  </si>
  <si>
    <t>- PK - Pakistan country labeling, no country setting</t>
  </si>
  <si>
    <t>Pakistan</t>
  </si>
  <si>
    <t xml:space="preserve"> - IL - pre-set and locked IL country setting for APs</t>
  </si>
  <si>
    <r>
      <t>Many</t>
    </r>
    <r>
      <rPr>
        <b/>
        <sz val="10"/>
        <rFont val="Trebuchet MS"/>
        <family val="2"/>
      </rPr>
      <t>**</t>
    </r>
  </si>
  <si>
    <t>Israel</t>
  </si>
  <si>
    <t xml:space="preserve"> - CN - no support for 48VDC power</t>
  </si>
  <si>
    <t>Only 7055</t>
  </si>
  <si>
    <t>China</t>
  </si>
  <si>
    <t>- KS - Denotes unlocked country code, Arabic language user docs (applies to only select APs/Controllers listed on right)</t>
  </si>
  <si>
    <t>ZD 3025, ZD 3050, P300, R300, R310, R500, R600, T300, H500</t>
  </si>
  <si>
    <t>Saudi Arabia (contains user docs in Arabic)</t>
  </si>
  <si>
    <t xml:space="preserve">    -AR - Denotes Argentina country labeling (applies to only select APs/controllers listed on right)</t>
  </si>
  <si>
    <t>R600, R710, ZD 1200 (1205 SKU), SZ100 (104 &amp; 124 SKUs)</t>
  </si>
  <si>
    <t xml:space="preserve"> - WW - no country setting</t>
  </si>
  <si>
    <t>All other countries</t>
  </si>
  <si>
    <t>No power adapter included.  Spare power adapters available under "Training and Accessories".   If needed, select the applicable power adapater for the AP and country version.</t>
  </si>
  <si>
    <t>*   "All" Products refers to the following products only
ZoneFlex Indoor APs: R710, R700, R600, R500, R310, R510, R300, H510, 7982, 7372, 7372-E, 7352, 7321, 7441
ZoneDirector 5000 with DC Power (901-5100-XX00)
ZoneFlex Outdoor APs with no power adapter: 7762-AC, 7762-S-AC, 7782, 7782-S, 7782-N, 7782-E, T710, T710-S, T300, T301n, T301s, T300e, P300</t>
  </si>
  <si>
    <t>**   "Many" Products refers to the following products only
ZoneFlex Indoor APs: R700, R600, R500, R300, 7982, 7962, 7372, 7363, 7343, 7341, 7321, 7055
ZoneFlex Outdoor APs: 7782, 7782-S, 7762-E, 7762-AC-E,7762-S, 7762-AC-S</t>
  </si>
  <si>
    <t>For the following products:
ZoneFlex Outdoor APs with power adapter: 7762, 7762-S, 7762-T
ZoneFlex Bridges: 7731 (single unit and pair) 
ZoneDirector Controllers which include power adapter: ZD1100, ZD1200, ZD3000, ZD5000 with AC Power (excludes ZD5000 with DC Power), SmartZone Controllers (SZ100)
NFR kits which include ZoneDirector Controllers</t>
  </si>
  <si>
    <t>Identify the Part Number.  For example, 901-7762-XX01, where XX = Type of Power Adapter, either:</t>
  </si>
  <si>
    <t xml:space="preserve"> - US (US Power Adapter with pre-set and locked US country setting for APs and Bridges; for controllers use UN)</t>
  </si>
  <si>
    <t>USA (for APs)</t>
  </si>
  <si>
    <t xml:space="preserve"> - EU (EU Power Adapter with no country setting)</t>
  </si>
  <si>
    <t>Europe (except UK), Chile, Egypt, Indonesia, Pakistan, Russia, Saudi Arabia (except Dharan), Vietnam, Israel (for ZoneDirector controllers)</t>
  </si>
  <si>
    <t xml:space="preserve"> - AR (AR Power Adapter with special Argentina approval)</t>
  </si>
  <si>
    <t>Argentina</t>
  </si>
  <si>
    <t xml:space="preserve"> - AU (AU Power Adapter with no country setting)</t>
  </si>
  <si>
    <t>Australia, New Zealand</t>
  </si>
  <si>
    <t xml:space="preserve"> - BR (US Power Adapter with 110 and 220 power input w/ special Brazil ID with no country setting)</t>
  </si>
  <si>
    <t>Brazil</t>
  </si>
  <si>
    <t xml:space="preserve"> - CH (US Power Adapter)</t>
  </si>
  <si>
    <t xml:space="preserve"> - CN (CN Power Adapter)</t>
  </si>
  <si>
    <t>China (preferred)</t>
  </si>
  <si>
    <t xml:space="preserve"> - IL (pre-set and locked IL country setting for APs.  For ZoneDirectors for Israel, order -EU)</t>
  </si>
  <si>
    <t xml:space="preserve"> - IN (India Power Adapter with no country setting)</t>
  </si>
  <si>
    <t>India</t>
  </si>
  <si>
    <t xml:space="preserve"> - JP (No Power Adapter for APs with no country setting, No Power Adapter for ZoneDirector 1200, Japan Power Adapter for ZoneDirector 3000 &amp; 5000)</t>
  </si>
  <si>
    <t xml:space="preserve"> - KR (Korea Power Adapter with no country setting)</t>
  </si>
  <si>
    <t>Korea*</t>
  </si>
  <si>
    <t xml:space="preserve"> - PK (EU Power Adapter with Pakistan label and no country setting)</t>
  </si>
  <si>
    <t xml:space="preserve"> - SA (South African Power Adapter with no country setting)</t>
  </si>
  <si>
    <t>South Africa</t>
  </si>
  <si>
    <t xml:space="preserve"> - UK (UK Power Adapter with no country setting)</t>
  </si>
  <si>
    <t>Hong Kong, Kenya, Malaysia, Singapore, UAE, UK</t>
  </si>
  <si>
    <t xml:space="preserve"> - UN (US Power Adapter with no country setting)</t>
  </si>
  <si>
    <t>USA (for controllers), Canada, Colombia, Ecuador, Mexico</t>
  </si>
  <si>
    <t xml:space="preserve"> - UU (US Power Adapter with 110 and 220 power input). Applies to ZD1100, ZD3000, ZF7731, and ZF7762 only.</t>
  </si>
  <si>
    <t>Philippines, Saudi Arabia (Dharan), Taiwan, Thailand, Uruguay</t>
  </si>
  <si>
    <t xml:space="preserve"> - Z2 (Zone 2 country setting, APs only)</t>
  </si>
  <si>
    <t>ZoneFlex Access Points</t>
  </si>
  <si>
    <r>
      <rPr>
        <b/>
        <sz val="9"/>
        <rFont val="Trebuchet MS"/>
        <family val="2"/>
      </rPr>
      <t>ZoneFlex Access Points can be deployed in standalone mode or can be deployed with ZoneDirectors or can be deployed with SCG-200 or vSZ controllers with LWAPP enabled. Some Access Points now run controlerless with "Unleashed" as well !</t>
    </r>
    <r>
      <rPr>
        <sz val="9"/>
        <rFont val="Trebuchet MS"/>
        <family val="2"/>
      </rPr>
      <t xml:space="preserve">
These products provide wireless access for hot zones.  Typical deployments include small and medium businesses (SMBs), hotels, schools, shopping malls, airports and public access areas. 
</t>
    </r>
    <r>
      <rPr>
        <b/>
        <sz val="9"/>
        <rFont val="Trebuchet MS"/>
        <family val="2"/>
      </rPr>
      <t>All products must be purchased with WatchDog Support (Partner WatchDog Premium Support, WatchDog Premium Support, or WatchDog Advanced Replacement) 
All indoor ZoneFlex products include Limited Lifetime Warranty.</t>
    </r>
  </si>
  <si>
    <t xml:space="preserve">Unleashed Access Points </t>
  </si>
  <si>
    <t>Part Number</t>
  </si>
  <si>
    <t>Description</t>
  </si>
  <si>
    <t>PO Description (max 40 characters)</t>
  </si>
  <si>
    <t>List Price</t>
  </si>
  <si>
    <t>Orderable</t>
  </si>
  <si>
    <t>Approved Countries</t>
  </si>
  <si>
    <t>Warranty</t>
  </si>
  <si>
    <t>9U1-R710-xx00</t>
  </si>
  <si>
    <t>ZoneFlex R710 Unleashed, dual-band 802.11abgn/ac Wireless Access Point, 4x4:4 streams, MU-MIMO, BeamFlex+, dual ports, 802.3af/at PoE support.  Does not include power adapter or PoE injector. Includes Limited Lifetime Warranty.</t>
  </si>
  <si>
    <t>R710 XX Unleashed 11ac indoor AP 4x4:4</t>
  </si>
  <si>
    <t>now</t>
  </si>
  <si>
    <t>US, Europe, Argentina, Australia, Brazil, Canada, Chile, China, Costa Rica, Egypt, Hong Kong, India, Indonesia, Israel, Japan, Jordan, Korea, Malaysia, Mexico, New Zealand, Pakistan, Peru, Philippines, Russia, Saudi Arabia, Singapore, South Africa, Taiwan, Thailand, UAE</t>
  </si>
  <si>
    <t>Limited
Lifetime</t>
  </si>
  <si>
    <t>9U1-T710-xx01</t>
  </si>
  <si>
    <t>ZoneFlex T710 Unleashed, 802.11ac Outdoor Wireless Access Point, 4x4:4 Stream, Omnidirectional Beamflex+ coverage, 2.4GHz and 5GHz concurrent dual band, Dual 10/100/1000 Ethernet ports, 90-264 Vac, POE in and POE out, Fiber SFP, GPS, IP-67 Outdoor enclosure, -40 to 65C Operating Temperature. Includes standard 1-year warranty. For box contents, see Shipping Container Contents.</t>
  </si>
  <si>
    <t>T710 XX 11ac Unleashed outdoor AP 4x4:4</t>
  </si>
  <si>
    <t>US, Europe, Australia, Brazil, Canada, Chile, China, Costa Rica, Egypt, Hong Kong, India, Indoneisa, Japan, Jordan, Korea, Maldives, Mexico, New Zealand, Pakistan, Peru, Philippines, Saudi Arabia, Singapore, South Africa, Taiwan, Thailand, UAE</t>
  </si>
  <si>
    <t>9U1-T710-xx51</t>
  </si>
  <si>
    <t>ZoneFlex T710s Unleashed, 802.11ac Outdoor Wireless Access Point, 4x4:4 Stream, 120 degree sector Beamflex+ coverage, 2.4GHz and 5GHz concurrent dual band, Dual 10/100/1000 Ethernet ports, 90-264 Vac, POE in and POE out, Fiber SFP, GPS, IP-67 Outdoor enclosure, -40 to 65C Operating Temperature. Includes standard 1-year warranty. For box contents, see Shipping Container Contents.</t>
  </si>
  <si>
    <t>T710s XX 11ac Unleashed outdoor AP 4x4:4</t>
  </si>
  <si>
    <t>US, Europe, Argentina, Australia, Brazil, Canada, Chile, China, Costa Rica, Egypt, Hong Kong, India, Indoneisa, Japan, Jordan, Korea, Maldives, Mexico, New Zealand, Pakistan, Peru, Philippines, Saudi Arabia, Singapore, South Africa, Taiwan, Thailand, UAE</t>
  </si>
  <si>
    <t>9U1-R310-xx02</t>
  </si>
  <si>
    <t>ZoneFlex R310 Unleashed, dual band 802.11ac Indoor Access Point, BeamFlex, 2x2:2, 1-Port, PoE, Does not include power adapter or PoE Injector. Limited Lifetime Warranty</t>
  </si>
  <si>
    <t>R310 XX Unleashed 11ac indoor AP 2x2:2</t>
  </si>
  <si>
    <t>US, Europe, Argentina, Australia, Brazil, Canada, Chile, China, Costa Rica, Colombia, Ecuador, Egypt, Hong Kong, India, Indonesia, Ivory Coast, Japan, Jordan, Kenya, Korea, Malaysia, Mexico, Nepal, New Zealand, Pakistan, Peru, Philippines, Russia, Saudi Arabia, Senegal, Serbia, Singapore, South Africa, Taiwan, Tanzania, Thailand, UAE, Uganda, Vietnam, Zambia</t>
  </si>
  <si>
    <t>9U1-T300-xx01</t>
  </si>
  <si>
    <t>ZoneFlex T300 Unleashed, omni, outdoor access point, 802.11ac 2x2:2 internal BeamFlex+, dual band concurrent, one ethernet port, PoE input, includes mounting bracket and one year warranty. Does not include PoE injector.</t>
  </si>
  <si>
    <t>T300 XX 11ac Unleashed outdoor AP 2x2:2</t>
  </si>
  <si>
    <t>US, Europe, Argentina, Australia, Brazil, Canada, Colombia, Costa Rica, Chile, China, Democratic Republic of The Congo, Egypt, Ghana, Hong Kong, Ivory Coast, India, Indonesia, Israel, Japan, Jordan, Korea, Malaysia, Mauritius, Mexico, Myanmar, New Zealand, Pakistan, Peru, Philippines, Russia, Saudi Arabia, Senegal, Serbia, Singapore, South Africa, Taiwan, Tanzania, Thailand, UAE, Uganda, Vietnam, Zambia</t>
  </si>
  <si>
    <r>
      <t>9U</t>
    </r>
    <r>
      <rPr>
        <b/>
        <sz val="10"/>
        <rFont val="Arial"/>
        <family val="2"/>
      </rPr>
      <t>1-T300-xx81</t>
    </r>
  </si>
  <si>
    <t>ZoneFlex T300e Unleashed, outdoor access point, 802.11ac 2x2:2  internal BeamFlex+ 2GHz &amp; 5GHz, external 5GHz N-female, dual band concurrent, one ethernet port, PoE input, includes mounting bracket and one year warranty. Does not include PoE injector or external 5GHz antenna.</t>
  </si>
  <si>
    <t>T300e XX 11ac Unleashed outdoor AP 2x2:2</t>
  </si>
  <si>
    <t>US, Europe, Argentina, Australia, Brazil, Canada, China, Colombia, Costa Rica, Chile, Egypt, India, Indonesia, Israel, Japan, Korea, Malaysia, Mauritius, Mexico, Myanmar, New Zealand, Pakistan, Peru, Philippines, Russia, Saudi Arabia, Singapore, South Africa, Taiwan, Thailand, UAE</t>
  </si>
  <si>
    <t>9U1-T301-xx51</t>
  </si>
  <si>
    <t>ZoneFlex T301s Unleashed, 120x30 deg, Outdoor 802.11ac 2x2:2, 120 degree sector, dual band concurrent access point, one ethernet port, PoE input includes adjustable mounting bracket and one year warranty. , Does not include PoE injector.</t>
  </si>
  <si>
    <t>T301s XX 11ac Unleashed outdoor AP 2x2:2</t>
  </si>
  <si>
    <t>US, Europe, Argentina, Australia, Brazil, Canada, China, Colombia, Costa Rica, Chile, Democratic Republic of The Congo, Egypt, Ghana, Hong Kong, Ivory Coast, India, Indonesia, Israel, Japan, Jordan, Korea, Malaysia, Mauritius, Mexico, Myanmar, New Zealand, Pakistan, Peru, Philippines, Russia, Saudi Arabia, Serbia, Senegal, Singapore, South Africa, Tanzania, Taiwan, Thailand, UAE, Uganda, Zambia</t>
  </si>
  <si>
    <t xml:space="preserve">9U1-T301-xx61
</t>
  </si>
  <si>
    <t>ZoneFlex T301n Unleashed, 30x30 deg, Outdoor 802.11ac 2x2:2, narrow beam, dual band concurrent access point, one ethernet port, PoE input includes adjustable mounting bracket and one year warranty. , Does not include PoE injector.</t>
  </si>
  <si>
    <t>T301n XX 11ac Unleashed outdoor AP 2x2:2</t>
  </si>
  <si>
    <t>US, Europe, Argentina, Australia, Canada, China, Colombia, Costa Rica, Chile, Hong Kong, India, Indonesia, Israel, Japan, Korea, Malaysia, Mauritius, Mexico, Myanmar, New Zealand, Pakistan, Peru, Philippines, Russia, Saudi Arabia, Singapore, South Africa, Taiwan, Thailand, UAE</t>
  </si>
  <si>
    <t>9U1-R500-XX00</t>
  </si>
  <si>
    <t>ZoneFlex R500 dual-band 802.11abgn/ac Wireless Access Point, 2x2:2 streams, BeamFlex+, dual ports, 802.3af PoE support.  Does not include power adapter or PoE injector. Includes Limited Lifetime Warranty.</t>
  </si>
  <si>
    <t>R500 XX Unleashed 11ac indoor AP 2x2:2</t>
  </si>
  <si>
    <t>US, Europe, Argentina, Australia, Brazil, Canada, Chile, China, Colombia, Costa Rica, Democratic Republic of The Congo, Egypt, Ghana, Hong Kong, Ivory Coast, India, Indonesia, Israel, Japan, Korea, Malaysia, Mauritius, Mexico, New Zealand, Pakistan, Peru, Philippines, Russia, Saudi Arabia, Senegal, Singapore, South Africa, Taiwan, Tanzania, Thailand, UAE, Uganda, Zambia</t>
  </si>
  <si>
    <t>9U1-R600-XX00</t>
  </si>
  <si>
    <t>ZoneFlex R600 dual-band 802.11abgn/ac Wireless Access Point, 3x3:3 streams, BeamFlex+, dual ports, 802.3af PoE support.  Does not include power adapter or PoE injector. Includes Limited Lifetime Warranty.</t>
  </si>
  <si>
    <t>R600 XX Unleashed 11ac indoor AP 3x3:3</t>
  </si>
  <si>
    <t>US, Europe, Argentina, Australia, Brazil, Canada, Chile, China, Colombia, Costa Rica, Egypt, Hong Kong, India, Indonesia, Israel, Japan, Jordan, Korea, Malaysia, Mauritius, Mexico, New Zealand, Pakistan, Peru, Philippines, Russia, Saudi Arabia, Singapore, South Africa, Taiwam, Thailand, UAE, Vietnam</t>
  </si>
  <si>
    <t>Indoor Access Points</t>
  </si>
  <si>
    <t>901-H510-XX00</t>
  </si>
  <si>
    <t>ZoneFlex 802.11ac dual-band concurrent 2.4 GHz &amp; 5 GHz, Wired/Wireless Wall Switch, BeamFlex+, 1 10/100/1000 &amp; 4 10/100 Ethernet Access Ports, POE in, PoE out (one port), USB port.  Does not include DC power supply.</t>
  </si>
  <si>
    <t>H510 XX dual band 11ac wall switch AP</t>
  </si>
  <si>
    <t>US, Europe, Australia, Canada, Chile, Costa Rica, Hong Kong, India, Indonesia, New Zealand, Peru, Phillippines, Thailand</t>
  </si>
  <si>
    <t>901-R510-XX00</t>
  </si>
  <si>
    <t>ZoneFlex R510 dual-band 802.11abgn/ac Wireless Access Point, 2x2:2 streams, BeamFlex+, dual ports, 802.3af PoE support.  Does not include power adapter or PoE injector. Includes Limited Lifetime Warranty.</t>
  </si>
  <si>
    <t>R510 XX dual band 11ac indoor AP 2x2:2</t>
  </si>
  <si>
    <t>US, Europe, Argentina, Australia, Brazil, Canada, China, Colombia, Costa Rica, Hong Kong, India, Indonesia, Japan, Korea, Mexico, New Zealand, Pakistan, Peru, Philippines, Russia, Saudi Arabia, Singapore, South Africa, Taiwan, Thailand, UAE, Vietnam</t>
  </si>
  <si>
    <t>901-R310-XX02</t>
  </si>
  <si>
    <t>ZoneFlex R310, dual band 802.11ac Indoor Access Point, BeamFlex, 2x2:2, 1-Port, PoE, Does not include power adapter or PoE Injector. Limited Lifetime Warranty</t>
  </si>
  <si>
    <t>R310 XX dual band 11ac indoor AP 2x2:2</t>
  </si>
  <si>
    <t>901-R710-XX00</t>
  </si>
  <si>
    <t>ZoneFlex R710 dual-band 802.11abgn/ac Wireless Access Point, 4x4:4 streams, MU-MIMO, BeamFlex+, dual ports, 802.3af/at PoE support.  Does not include power adapter or PoE injector. Includes Limited Lifetime Warranty.</t>
  </si>
  <si>
    <t>R710 XX dual band 11ac indoor AP 4x4:4</t>
  </si>
  <si>
    <t>901-R700-XX00</t>
  </si>
  <si>
    <t>ZoneFlex R700 dual-band 802.11abgn/ac Wireless Access Point, 3x3:3 streams, BeamFlex+, dual ports, 802.3af PoE support.  Does not include power adapter or PoE injector. Includes Limited Lifetime Warranty.</t>
  </si>
  <si>
    <t>R700 XX dual band 11ac indoor AP 3x3:3</t>
  </si>
  <si>
    <t>US, Europe, Argentina, Australia, Canada, Chile, China, Colombia, Costa Rica, Egypt, Hong Kong, India, Indonesia, Israel, Japan, Jordan, Korea, Malaysia, Mauritius, Mexico, New Zealand, Pakistan, Peru, Philippines, Russia, Saudi Arabia, Singapore, South Africa, Taiwan, Thailand, UAE, Vietnam</t>
  </si>
  <si>
    <t>901-7982-XX00</t>
  </si>
  <si>
    <t>ZoneFlex 7982 dual-band (5 GHz and 2.4 GHz concurrent) 802.11n Wireless Access Point, 3x3:3 streams,Dynamic Beamform, dual ports, PoE support.  Does not include power adapter or PoE injector. Includes Limited Lifetime Warranty.</t>
  </si>
  <si>
    <t>7982 XX dual band 11n indoor AP 3x3:3</t>
  </si>
  <si>
    <t>end of sale 12/31/2016</t>
  </si>
  <si>
    <t>US, Europe, Brazil, Canada, China, Columbia, Hong Kong, India, Indonesia, Israel, Japan, Korea, Malaysia, Mauritius, Nigeria, Pakistan, Philippines, Russia, Singapore, South Africa, Taiwan, Thailand, UAE, Vietnam</t>
  </si>
  <si>
    <t>ü</t>
  </si>
  <si>
    <t>901-R600-XX00</t>
  </si>
  <si>
    <t>ZoneFlex R600 dual-band 802.11abgn/ac Wireless Access Point, 3x3:3 streams, BeamFlex+, dual ports, 802.3af PoE support.  Does not include power adapter or PoE injector. Includes Limited Lifetime Warranty.</t>
  </si>
  <si>
    <t>R600 XX dual band 11ac indoor AP 3x3:3</t>
  </si>
  <si>
    <t>901-R500-XX00</t>
  </si>
  <si>
    <t>ZoneFlex R500 dual-band 802.11abgn/ac Wireless Access Point, 2x2:2 streams, BeamFlex+, dual ports, 802.3af PoE support.  Does not include power adapter or PoE injector. Includes Limited Lifetime Warranty.</t>
  </si>
  <si>
    <t>R500 XX dual band 11ac indoor AP 2x2:2</t>
  </si>
  <si>
    <t>901-7372-XX00</t>
  </si>
  <si>
    <t>ZoneFlex 7372 dual-band (5 GHz and 2.4 GHz concurrent) 802.11n Wireless Access Point, 2x2:2 streams, BeamFlex, PD-MRC, dual ports, PoE support.  Does not include power adapter or PoE injector. Includes Limited Lifetime Warranty.</t>
  </si>
  <si>
    <t>7372 XX dual band 11n indoor AP 2x2:2</t>
  </si>
  <si>
    <t>US, Europe, Australia, Brazil, Canada, Chile, China, Colombia, Costa Rica, Hong Kong, India, Indonesia, Israel, Japan, Korea, Malaysia, New Zealand, Nigeria, Pakistan, Philippines, Russia, Saudi Arabia, Singapore, South Africa, Taiwan, Thailand, UAE, Vietnam</t>
  </si>
  <si>
    <t>901-7372-XX50</t>
  </si>
  <si>
    <t>ZoneFlex 7372-E dual-band (5 GHz and 2.4 GHz concurrent) 802.11n Wireless Access Point, 2x2:2 streams, External antenna only, dual ports, PoE support.  Does not include antenna(s), power adapter, or PoE injector. Includes Limited Lifetime Warranty.</t>
  </si>
  <si>
    <t xml:space="preserve">7372-E XX dual band 11n indoor AP 2x2:2 </t>
  </si>
  <si>
    <t>US, Europe, Chile, China, Colombia, Costa Rica, Hong Kong, India, Indoneia, Korea, Peru, Philippines, Saudi Arabia, Singapore, South Africa, Thailand, UAE, Vietnam</t>
  </si>
  <si>
    <t>901-7352-XX00</t>
  </si>
  <si>
    <t>ZoneFlex 7352 single-band (2.4 GHz) 802.11n Wireless Access Point, 2x2:2 streams, BeamFlex, PD-MRC, dual ports, PoE support.  Does not include power adapter or PoE injector. Includes Limited Lifetime Warranty.</t>
  </si>
  <si>
    <t>7352 XX single band 11n indoor AP 2x2:2</t>
  </si>
  <si>
    <t>US, Europe, Brazil, Canada, Chile, China, Colombia, Costa Rica, Hong Kong, India, Israel, Japan, Korea, Malaysia, Nigeria, Pakistan, Philippines, Russia, Saudi Arabia, Singapore, South Africa, Taiwan, Thailand, UAE, Vietnam</t>
  </si>
  <si>
    <t>901-R300-XX02</t>
  </si>
  <si>
    <t>ZoneFlex R300, dual band 802.11n Indoor Access Point, BeamFlex, 2x2:2, 1-Port, PoE, Does not include power adapter or PoE Injector. Limited Lifetime Warranty</t>
  </si>
  <si>
    <t>R300 XX dual band 11n indoor AP 2x2:2</t>
  </si>
  <si>
    <t>US, Europe, Argentina, Australia, Botswana, Brazil, Canada, Chile, China, Colombia, Costa Rica, Egypt, Hong Kong, India, Indonesia, Israel, Japan, Jordan, Malaysia, Mauritius, Mexico, Kenya, Korea, New Zealand, Nigeria, Pakistan, Peru, Philippines, Russia, Saudi Arabia, Singapore, South Africa, Taiwan, Thailand, UAE, Uruguay, Vietnam</t>
  </si>
  <si>
    <t>901-H500-XX00</t>
  </si>
  <si>
    <t>ZoneFlex 802.11ac dual-band concurrent 2.4 GHz &amp; 5 GHz, Wired/Wireless Wall Switch, BeamFlex+, 1 10/100/1000 &amp; 4 10/100 Ethernet Access Ports, POE in, PoE out (one port), USB port.  Does not include DC power supply.</t>
  </si>
  <si>
    <t>H500 XX dual band 11ac wall switch AP</t>
  </si>
  <si>
    <t>US, Europe, Brazil, Canada, Chile, Costa Rica, Argentina, Australia, Colombia, Egypt, Hong Kong, India, Indonesia, Israel, Japan, Jordan, Malaysia, Mexico, Korea, New Zealand, Pakistan, Peru, Philippines, Russia, Saudi Arabia, Singapore, South Africa, Taiwan, Thailand, UAE, Vietnam</t>
  </si>
  <si>
    <t>901-7055-XX01</t>
  </si>
  <si>
    <t>ZoneFlex 802.11n dual-band concurrent 2.4 GHz &amp; 5 GHz, Wired/Wireless Wall Switch, 1 10/100/1000 &amp; 4 10/100 Ethernet Access Ports, POE in, 802.3af Ethernet out (one port), PBX pass through.  Does not include DC power supply.</t>
  </si>
  <si>
    <t>7055 XX dual band wall switch AP</t>
  </si>
  <si>
    <t>Europe, Australia, Canada, Colombia, China, Egypt, Hong Kong, India, Indonesia, Israel, Japan, Korea, Malaysia, Mexico, New Zealand, Pakistan, Philippines, Saudi Arabia, Singapore, Taiwan, Thailand</t>
  </si>
  <si>
    <t>Outdoor Access Points</t>
  </si>
  <si>
    <t>901-T710-xx01</t>
  </si>
  <si>
    <t>ZoneFlex T710 802.11ac Outdoor Wireless Access Point, 4x4:4 Stream, Omnidirectional Beamflex+ coverage, 2.4GHz and 5GHz concurrent dual band, Dual 10/100/1000 Ethernet ports, 90-264 Vac, POE in and POE out, Fiber SFP, GPS, IP-67 Outdoor enclosure, -40 to 65C Operating Temperature. Includes standard 1-year warranty. For box contents, see Shipping Container Contents.</t>
  </si>
  <si>
    <t>T710 XX 11ac dual band outdoor AP 4x4:4</t>
  </si>
  <si>
    <t>Limited 1-year</t>
  </si>
  <si>
    <t>901-T710-xx51</t>
  </si>
  <si>
    <t>ZoneFlex T710s 802.11ac Outdoor Wireless Access Point, 4x4:4 Stream, 120 degree sector Beamflex+ coverage, 2.4GHz and 5GHz concurrent dual band, Dual 10/100/1000 Ethernet ports, 90-264 Vac, POE in and POE out, Fiber SFP, GPS, IP-67 Outdoor enclosure, -40 to 65C Operating Temperature. Includes standard 1-year warranty. For box contents, see Shipping Container Contents.</t>
  </si>
  <si>
    <t>T710s XX 11ac dual band outdoor AP 4x4:4</t>
  </si>
  <si>
    <t>901-T300-xx01</t>
  </si>
  <si>
    <t>ZoneFlex T300, omni, outdoor access point, 802.11ac 2x2:2 internal BeamFlex+, dual band concurrent, one ethernet port, PoE input, includes mounting bracket and one year warranty. Does not include PoE injector.</t>
  </si>
  <si>
    <t>T300 XX 11ac dual band outdoor AP 2x2:2</t>
  </si>
  <si>
    <t>901-T301-xx61</t>
  </si>
  <si>
    <t>ZoneFlex T301n, 30x30 deg, Outdoor 802.11ac 2x2:2, narrow beam, dual band concurrent access point, one ethernet port, PoE input includes adjustable mounting bracket and one year warranty. , Does not include PoE injector.</t>
  </si>
  <si>
    <t>T301n XX 11ac dual band outdoor AP 2x2:2</t>
  </si>
  <si>
    <t>US, Europe, Argentina, Australia, Brazil, Canada, China, Colombia, Costa Rica, Chile, Hong Kong, India, Indonesia, Israel, Japan, Korea, Malaysia, Mauritius, Mexico, Myanmar, New Zealand, Pakistan, Peru, Philippines, Russia, Saudi Arabia, Singapore, South Africa, Taiwan, Thailand, UAE</t>
  </si>
  <si>
    <t>901-T301-xx51</t>
  </si>
  <si>
    <t>ZoneFlex T301s, 120x30 deg, Outdoor 802.11ac 2x2:2, 120 degree sector, dual band concurrent access point, one ethernet port, PoE input includes adjustable mounting bracket and one year warranty. , Does not include PoE injector.</t>
  </si>
  <si>
    <t>T301s XX 11ac dual band outdoor AP 2x2:2</t>
  </si>
  <si>
    <t>901-T300-xx81</t>
  </si>
  <si>
    <t>ZoneFlex T300e, outdoor access point, 802.11ac 2x2:2  internal BeamFlex+ 2GHz &amp; 5GHz, external 5GHz N-female, dual band concurrent, one ethernet port, PoE input, includes mounting bracket and one year warranty. Does not include PoE injector or external 5GHz antenna.</t>
  </si>
  <si>
    <t>T300e XX 11ac dual band outdoor AP 2x2:2</t>
  </si>
  <si>
    <t>901-7782-XX01</t>
  </si>
  <si>
    <t>ZoneFlex 7782 802.11n Outdoor Wireless Access Point, 3x3:3 Stream, Omnidirectional Beamflex coverage, 2.4GHz and 5GHz concurrent dual band, Dual 10/100/1000 Ethernet ports, 90-264 Vac, POE in and POE out, GPS, IP-67 Outdoor enclosure, -40 to 65C Operating Temperature. Includes weatherized AC connector, flexible AnyAngle mounting kit and standard 1 year warranty.  Does not include power adapter, PoE injector or AC power cord. Requires user supplied AC cord.</t>
  </si>
  <si>
    <t>7782 XX 11n dual band outdoor AP 3x3:3</t>
  </si>
  <si>
    <t>US, Europe, Australia, Brazil, Canada, Chile, China, Colombia, Costa Rica, Hong Kong, India, Israel, Japan, Korea, Mauritius, New Zealand, Nigeria, Peru, Philippines, Russia, Saudi Arabia, Singapore, South Africa, Taiwan, Thailand, UAE, Vietnam</t>
  </si>
  <si>
    <t>901-7782-XX51</t>
  </si>
  <si>
    <t>ZoneFlex 7782-S 802.11n Outdoor Wireless Access Point, 3x3:3 Stream, 120-degree sector Beamflex coverage, 2.4GHz and 5GHz concurrent dual band, Dual 10/100/1000 Ethernet ports, 90-264 Vac, POE in and POE out, GPS, IP-67 Outdoor enclosure, -40 to 65C Operating Temperature. Includes weatherized AC connector, flexible AnyAngle mounting kit and standard 1 year warranty.  Does not include power adapter, PoE injector or AC power cord. Requires user supplied AC cord.</t>
  </si>
  <si>
    <t>7782-S XX 11n dual band outdoor AP 3x3:3</t>
  </si>
  <si>
    <t>US, Europe, Australia, Brazil, Canada, Chile, China, Colombia, Costa Rica, Hong Kong, India, Israel, Japan, Korea, Mauritius, New Zealand, Nigeria, Peru, Philippines, Russia, Saudi Arabia, Singapore, South Africa, Taiwan, Thailand, UAE</t>
  </si>
  <si>
    <t>901-7782-XX61</t>
  </si>
  <si>
    <t>ZoneFlex 7782-N 802.11n Outdoor Wireless Access Point, Narrowbeam 30x30 degree Beamflex coverage, 1 pattern, 2.4GHz and 5GHz concurrent dual band, Dual 10/100/1000 Ethernet ports, 90-264 Vac, POE in and POE out, GPS, IP-67 Outdoor enclosure, -40 to 65C Operating Temperature. Includes weatherized AC connector, flexible AnyAngle mounting kit and standard 1 year warranty.  Does not include power adapter, PoE injector or AC power cord. Requires user supplied AC cord.</t>
  </si>
  <si>
    <t>7782-N XX 11n dual band outdoor AP 2x2:2</t>
  </si>
  <si>
    <t>US, Europe, Australia, Canada, Chile, China, Colombia, Costa Rica, Hong Kong, India, Japan, Mauritius, New Zealand, Nigeria, Peru, Philippines, Russia, Saudi Arabia, Singapore, South Africa, Taiwan, Thailand, UAE</t>
  </si>
  <si>
    <t>901-7782-XX81</t>
  </si>
  <si>
    <t>ZoneFlex 7782-E 802.11n Outdoor Wireless Access Point, 2.4GHz and 5GHz concurrent dual band, Dual Ethernet ports, POE in, POE out, 100-250VAC, IP-67 Outdoor enclosure, -40 to 65C Operating Temperature, six external antenna connectors for 2.4/5GHz operation, Includes mounting kit, GPS antenna, 1 year warranty. Does not include external antennas, RF cables, PoE Injector or AC Power Cord.</t>
  </si>
  <si>
    <t>7782-E XX 11n dual band outdoor AP 3x3:3</t>
  </si>
  <si>
    <t>US, Europe, Australia, Brazil, Canada, Chile, China, Colombia, Costa Rica, Hong Kong, India, Japan, Korea, Mauritius, New Zealand, Nigeria, Peru, Philippines, Russia, Saudi Arabia, Singapore, South Africa, Taiwan, Thailand, UAE</t>
  </si>
  <si>
    <t>901-P300-xx01</t>
  </si>
  <si>
    <t>P300, single unit, outdoor 802.11ac 2X2:2 bridge, 5 GHz internal antenna, optional antenna support, one ethernet port, PoE input, includes mounting brackets and one year warranty. Does not include PoE injector, power adapters, optional external antennas or optional external RF cables</t>
  </si>
  <si>
    <t>P300 XX 11ac outdoor bridge (single)</t>
  </si>
  <si>
    <t>US, Europe, Argentina, Australia, Canada, Colombia, Costa Rica, Egypt, Hong Kong, India, Indonesia, Japan, Mauritius, Mexico, New Zealand, Pakistan, Peru, Philippines, Saudi Arabia, Taiwan, Thailand, UAE, Vietnam</t>
  </si>
  <si>
    <t>901-P300-XX02</t>
  </si>
  <si>
    <t xml:space="preserve">P300, pre-provisioned pair, outdoor 802.11ac 2X2:2 bridge, 5 GHz internal antenna, optional antenna support, one ethernet port, PoE input, includes mounting brackets and one year warranty. Does not include PoE injector, power adapters, optional external antennas or optional external RF cables </t>
  </si>
  <si>
    <t>P300 XX 11ac outdoor bridge (pair)</t>
  </si>
  <si>
    <t>901-7731-XX02</t>
  </si>
  <si>
    <r>
      <t xml:space="preserve">ZoneFlex 802.11n (5 GHz) Outdoor Wireless Bridge, </t>
    </r>
    <r>
      <rPr>
        <b/>
        <sz val="10"/>
        <color rgb="FFFF0000"/>
        <rFont val="Trebuchet MS"/>
        <family val="2"/>
      </rPr>
      <t>pre-provisioned pair</t>
    </r>
    <r>
      <rPr>
        <sz val="10"/>
        <color rgb="FFFF0000"/>
        <rFont val="Trebuchet MS"/>
        <family val="2"/>
      </rPr>
      <t>, IP-65 Outdoor enclosure, -40 to 65C Operating Temperature, dual polarization antennas and two external N-Type connectors, including PoE injector with its power adapter (unless specified otherwise for certain countries), and flexible mounting kit.  Does not include Limited Lifetime Warranty</t>
    </r>
  </si>
  <si>
    <t>7731 XX 11n outdoor bridge (pair)</t>
  </si>
  <si>
    <t>end of sale 10/31/2016</t>
  </si>
  <si>
    <t>Europe, Brazil, Canada, China, Colombia, Hong Kong, India, Indonesia, Japan, Kenya, Korea, Malaysia, Mauritius, Mexico, Philippines, Russia, Singapore, South Africa, Taiwan, Thailand, UAE, Vietnam</t>
  </si>
  <si>
    <t>901-7731-XX01</t>
  </si>
  <si>
    <r>
      <t xml:space="preserve">ZoneFlex 802.11n (5 GHz) Outdoor Wireless Bridge, </t>
    </r>
    <r>
      <rPr>
        <b/>
        <sz val="10"/>
        <color rgb="FFFF0000"/>
        <rFont val="Trebuchet MS"/>
        <family val="2"/>
      </rPr>
      <t>single unit</t>
    </r>
    <r>
      <rPr>
        <sz val="10"/>
        <color rgb="FFFF0000"/>
        <rFont val="Trebuchet MS"/>
        <family val="2"/>
      </rPr>
      <t>, IP-65 Outdoor enclosure, -40 to 65C Operating Temperature, dual polarization antennas and two external N-type connectors, including PoE injector with its power adapter (unless specified otherwise for certain countries), and flexible mounting kit.  Does not include Limited Lifetime Warranty</t>
    </r>
  </si>
  <si>
    <t>7731 XX 11n outdoor bridge (single)</t>
  </si>
  <si>
    <r>
      <t xml:space="preserve">ZoneDirector is used to control multiple ZoneFlex Access Points.
These products provide wireless access for hot zones.  Typical deployments include small and medium businesses (SMBs), hotels, schools, shopping malls, airports and public access areas. 
</t>
    </r>
    <r>
      <rPr>
        <b/>
        <sz val="9"/>
        <rFont val="Trebuchet MS"/>
        <family val="2"/>
      </rPr>
      <t>All products must be purchased with WatchDog Support (Partner WatchDog Premium Support, WatchDog Premium Support, or WatchDog Advanced Replacement)
All ZoneDirectors include Limited Lifetime Warranty</t>
    </r>
  </si>
  <si>
    <t>ZoneDirector</t>
  </si>
  <si>
    <t>US</t>
  </si>
  <si>
    <t>EU</t>
  </si>
  <si>
    <t>AR</t>
  </si>
  <si>
    <t>AU</t>
  </si>
  <si>
    <t>BR</t>
  </si>
  <si>
    <t>CH</t>
  </si>
  <si>
    <t>CN</t>
  </si>
  <si>
    <t>IL</t>
  </si>
  <si>
    <t>IN</t>
  </si>
  <si>
    <t>JP</t>
  </si>
  <si>
    <t>KR</t>
  </si>
  <si>
    <t>SA</t>
  </si>
  <si>
    <t>UK</t>
  </si>
  <si>
    <t>UN</t>
  </si>
  <si>
    <t>UU</t>
  </si>
  <si>
    <t>WW</t>
  </si>
  <si>
    <t>901-1205-XX00</t>
  </si>
  <si>
    <t>ZoneDirector 1200, licensed for up to 5 ZoneFlex Access Points.  ZD1200 can be upgraded to support up to 75 APs with AP license upgrades.</t>
  </si>
  <si>
    <t>ZD 1205, XX, manages up to 5 APs</t>
  </si>
  <si>
    <r>
      <t xml:space="preserve">US, Europe, Argentina, Australia, Brazil, </t>
    </r>
    <r>
      <rPr>
        <sz val="11"/>
        <rFont val="Calibri"/>
        <family val="2"/>
        <scheme val="minor"/>
      </rPr>
      <t>Chile, China, Colombia, Costa Rica, Hong Kong, India, Indonesia, Japan, Korea, Malaysia, Mexico, New Zealand, Pakistan, Peru, Philippines, South Africa, Taiwan, Thailand, UAE , Vietnam</t>
    </r>
  </si>
  <si>
    <t>`</t>
  </si>
  <si>
    <t>901-3025-XX00</t>
  </si>
  <si>
    <t>ZoneDirector 3000, licensed for up to 25 ZoneFlex Access Points.  ZD3000 can be upgraded to support up to 500 APs with AP license upgrades.</t>
  </si>
  <si>
    <t>ZD 3025, XX, manages up to 25 APs</t>
  </si>
  <si>
    <t>US, Europe, Argentina, Australia, Brazil, Canada, Chile, Colombia, Ecuador, Egypt, Hong Kong, India, Indonesia, Japan, Kenya, Korea, Malaysia, Mexico, New Zealand, Pakistan, Philippines,  Russia, Saudi Arabia, Singapore, South Africa, Taiwan, Thailand, UAE, Uruguay, Vietnam</t>
  </si>
  <si>
    <t>901-3050-XX00</t>
  </si>
  <si>
    <t>ZoneDirector 3000, licensed for up to 50 ZoneFlex Access Points.  ZD3000 can be upgraded to support up to 500 APs with AP license upgrades.</t>
  </si>
  <si>
    <t>ZD 3050, XX, manages up to 50 APs</t>
  </si>
  <si>
    <t>901-5100-XX00</t>
  </si>
  <si>
    <t>ZoneDirector 5000, licensed for up to 100 ZoneFlex Access Points,with dual DC Power Supplies, Fans, Rack Rail Mount Kit.  ZD5000 can be upgraded to support up to 1000 APs with AP license upgrades.</t>
  </si>
  <si>
    <t xml:space="preserve">ZD 5100, XX, manages up to 100 APs, DC </t>
  </si>
  <si>
    <t>US, Europe, Australia, Bangladesh, Brazil, Canada, Chile, China, Colombia, Ecuador, Egypt, Hong Kong, India, Indonesia, Japan, Kenya, Korea, Malaysia, Mexico, New Zealand, Philippines, Saudi Arabia, Singapore, South Africa, Taiwan, Thailand, UAE, Uganda, Uruguay, Vietnam</t>
  </si>
  <si>
    <t>901-5100-XX10</t>
  </si>
  <si>
    <t>ZoneDirector 5000, licensed for up to 100 ZoneFlex Access Points, with dual AC Power Supplies, AC power cords, Fans , Rack Rail Mount Kit.  ZD5000 can be upgraded to support up to 1000 APs with AP license upgrades.</t>
  </si>
  <si>
    <t>ZD 5100, XX, manages up to 100 APs, AC</t>
  </si>
  <si>
    <t>Redundant Controller</t>
  </si>
  <si>
    <t>To purchase a ZoneDirector controller for redundancy, purchase the lowest licensed model (e.g. ZD1106, ZD3025 or ZD5100) + purchase matching RDY Watchdog Support (803-xxxx-xRDY) for that controller series. Refer to the Redundant Controller Support section under the WatchDog Support tab for RDY SKUs.</t>
  </si>
  <si>
    <t>* Must purchase capacity licenses separately (listed under "software" tab) for controllers to manage APs and to enable other features.</t>
  </si>
  <si>
    <t xml:space="preserve">SmartZone is used to control multiple ZoneFlex Access Points.
The SmartZone product and all licenses must be purchased with WatchDog Support (Partner or End User WatchDog Support)                                                                                                                                                                                             From SZ release 3.2 onwards, the SCG devices will support vSZ licenses 
</t>
  </si>
  <si>
    <t>P01-S104-XX00</t>
  </si>
  <si>
    <t>SmartZone 100 with 4 GigE ports, 90-day temporary access to licenses.</t>
  </si>
  <si>
    <r>
      <t xml:space="preserve">SZ 100 - 4xGE ports, </t>
    </r>
    <r>
      <rPr>
        <sz val="11"/>
        <rFont val="Calibri"/>
        <family val="2"/>
        <scheme val="minor"/>
      </rPr>
      <t>XX power cord</t>
    </r>
  </si>
  <si>
    <t>US, Europe, Argentina, Australia, Brazil, Canada, China, Japan, Korea, Malaysia, Mexico, New Zealand, Pakistan, South Africa, Taiwan, Vietnam</t>
  </si>
  <si>
    <t>P01-S124-XX00</t>
  </si>
  <si>
    <t>SmartZone 100 with 2x10GigE and 4 GigE ports, 90-day temporary access to licenses. </t>
  </si>
  <si>
    <r>
      <t xml:space="preserve">SZ 100 - 2x10GE &amp; 4xGE, </t>
    </r>
    <r>
      <rPr>
        <sz val="11"/>
        <rFont val="Calibri"/>
        <family val="2"/>
        <scheme val="minor"/>
      </rPr>
      <t>XX power cord</t>
    </r>
  </si>
  <si>
    <t>Terms and Conditions</t>
  </si>
  <si>
    <t>All prices are quoted in US dollars.</t>
  </si>
  <si>
    <t xml:space="preserve">Europe certification include completed country notification for the following EU countries :  </t>
  </si>
  <si>
    <t>Austria, Belgium, Bulgaria, Cyprus, Czech Republic, Denmark, Estonia, Finland, France, Germany, Greece, Hungary, Iceland, Ireland, Italy, Lithunania, Luxemburg, Malta, Netherlands, Poland, Portugal, Romania, Slovakia, Slovenia, Spain, Sweden, United Kingdom, Switzerland, Lietchtenstein</t>
  </si>
  <si>
    <t xml:space="preserve">* 901-2741-JP01, 901-7762-JP01, 901-11XX-JP00, 901-7762-JP01, 901-7762-JP51, 901-7762-JP91,903-7363-JP13, 903-7762-JP12 do not ship with PoE injector or its associated power adapter. </t>
  </si>
  <si>
    <t>Malaysia, South Africa and Vietnam certification will require approval from registered distributor</t>
  </si>
  <si>
    <t xml:space="preserve">Ruckus Wireless Software, Licenses, and Services </t>
  </si>
  <si>
    <t>Ruckus Cloud SKUs</t>
  </si>
  <si>
    <t>Ruckus Cloud Subscriptions</t>
  </si>
  <si>
    <t>New Part Number</t>
  </si>
  <si>
    <t>PO Description (40 characters)</t>
  </si>
  <si>
    <t>Country Availability</t>
  </si>
  <si>
    <t>CLD-RKWF-1001</t>
  </si>
  <si>
    <t>Ruckus Cloud Wi-Fi 1 year subscription for 1 AP, US hosted</t>
  </si>
  <si>
    <t xml:space="preserve">Cloud Wi-Fi 1yr for 1AP, US hosted </t>
  </si>
  <si>
    <t>US and Canada</t>
  </si>
  <si>
    <t>CLD-RKWF-3001</t>
  </si>
  <si>
    <t>Ruckus Cloud Wi-Fi 3 year subscription for 1 AP, US hosted</t>
  </si>
  <si>
    <t xml:space="preserve">Cloud Wi-Fi 3yr for 1AP, US hosted </t>
  </si>
  <si>
    <t>CLD-RKWF-5001</t>
  </si>
  <si>
    <t>Ruckus Cloud Wi-Fi 5 year subscription for 1 AP, US hosted</t>
  </si>
  <si>
    <t xml:space="preserve">Cloud Wi-Fi 5yr for 1AP, US hosted </t>
  </si>
  <si>
    <t>CLD-RWED-5001</t>
  </si>
  <si>
    <t>Ruckus Cloud Wi-Fi 5 year subscription for 1 AP, US hosted, SLED pricing</t>
  </si>
  <si>
    <t xml:space="preserve">Cloud Wi-Fi 5yr for 1AP,US hosted,SLED </t>
  </si>
  <si>
    <t>ZoneDirector License Upgrades
ZoneDirector License Upgrade allows ZoneDirectors to manage additional ZoneFlex Access Points.</t>
  </si>
  <si>
    <t>ZoneDirector 1000 &amp; 1100 License Upgrades</t>
  </si>
  <si>
    <t>909-1012-ZD00</t>
  </si>
  <si>
    <t>ZoneDirector 1000 License Upgrade from supporting 6 to supporting 12 ZoneFlex Access Points</t>
  </si>
  <si>
    <t>ZD 1K license upgrade from 6 to 12 AP</t>
  </si>
  <si>
    <t>EOS 2/28/17</t>
  </si>
  <si>
    <t>909-1025-ZD00</t>
  </si>
  <si>
    <t>ZoneDirector 1000 License Upgrade from supporting 12 to supporting 25 ZoneFlex Access Points</t>
  </si>
  <si>
    <t>ZD 1K license upgrade from 12 to 25 AP</t>
  </si>
  <si>
    <t>909-1050-ZD00</t>
  </si>
  <si>
    <t>ZoneDirector 1000 License Upgrade from supporting 25 to supporting 50 ZoneFlex Access Points</t>
  </si>
  <si>
    <t>ZD 1K license upgrade from 25 to 50 AP</t>
  </si>
  <si>
    <t>909-1112-ZD00</t>
  </si>
  <si>
    <t>ZoneDirector 1100 License Upgrade from supporting 6 to supporting 12 ZoneFlex Access Points</t>
  </si>
  <si>
    <t>ZD 1100 license upgrade from 6 to 12 AP</t>
  </si>
  <si>
    <t>909-1125-ZD01</t>
  </si>
  <si>
    <t>ZoneDirector 1100 License Upgrade from supporting 6 to supporting 25 ZoneFlex Access Points</t>
  </si>
  <si>
    <t>ZD 1100 license upgrade from 6 to 25 AP</t>
  </si>
  <si>
    <t>909-1150-ZD01</t>
  </si>
  <si>
    <t>ZoneDirector 1100 License Upgrade from supporting 6 to supporting 50 ZoneFlex Access Points</t>
  </si>
  <si>
    <t>ZD 1100 license upgrade from 6 to 50 AP</t>
  </si>
  <si>
    <t>909-1125-ZD00</t>
  </si>
  <si>
    <t>ZoneDirector 1100 License Upgrade from supporting 12 to supporting 25 ZoneFlex Access Points</t>
  </si>
  <si>
    <t>ZD 1100 license upgrade from 12 to 25 AP</t>
  </si>
  <si>
    <t>909-1150-ZD02</t>
  </si>
  <si>
    <t>ZoneDirector 1100 License Upgrade from supporting 12 to supporting 50 ZoneFlex Access Points</t>
  </si>
  <si>
    <t>ZD 1100 license upgrade from 12 to 50 AP</t>
  </si>
  <si>
    <t>909-1150-ZD00</t>
  </si>
  <si>
    <t>ZoneDirector 1100 License Upgrade from supporting 25 to supporting 50 ZoneFlex Access Points</t>
  </si>
  <si>
    <t>ZD 1100 license upgrade from 25 to 50 AP</t>
  </si>
  <si>
    <t>ZoneDirector 1200 License Upgrades</t>
  </si>
  <si>
    <t>909-0001-ZD12</t>
  </si>
  <si>
    <t>ZoneDirector 1200 Single AP License Upgrade SKU. Max orderable upgrade license quantity is 70.</t>
  </si>
  <si>
    <t>ZD 1200 license upgrade upto 70 APs</t>
  </si>
  <si>
    <t>ZoneDirector 3000 License Upgrades</t>
  </si>
  <si>
    <t>909-3050-ZD00</t>
  </si>
  <si>
    <t>ZoneDirector 3000 License Upgrade from supporting 25 to supporting 50 ZoneFlex Access Points</t>
  </si>
  <si>
    <t>ZD 3000 license upgrade from 25 to 50 AP</t>
  </si>
  <si>
    <t>909-0025-ZD00</t>
  </si>
  <si>
    <t xml:space="preserve">ZoneDirector 3000 License Upgrade supporting an additional 25 ZoneFlex Access Points </t>
  </si>
  <si>
    <t>ZD 3000 25 AP License Upgrade</t>
  </si>
  <si>
    <t>909-0050-ZD00</t>
  </si>
  <si>
    <t xml:space="preserve">ZoneDirector 3000 License Upgrade supporting an additional 50 ZoneFlex Access Points </t>
  </si>
  <si>
    <t>ZD 3000 50 AP License Upgrade</t>
  </si>
  <si>
    <r>
      <t xml:space="preserve">License increases support for the ZoneDirector 3000 or 5000 by XXXX amount (e.g. by 50, 100, … 900 APs).  
For example, to order a new ZD3000 controller with 
Support for:              Order:                             Price:
200 APs                    901-3050-XX00                 $9,000
                          and 909-0150-ZD00              </t>
    </r>
    <r>
      <rPr>
        <u/>
        <sz val="10"/>
        <rFont val="Trebuchet MS"/>
        <family val="2"/>
      </rPr>
      <t xml:space="preserve"> $15,000</t>
    </r>
    <r>
      <rPr>
        <sz val="10"/>
        <rFont val="Trebuchet MS"/>
        <family val="2"/>
      </rPr>
      <t xml:space="preserve">
                                                 Total                $24,000
500 AP                      901-3050-XX00                 $9,000
                          and 909-0450-ZD00                </t>
    </r>
    <r>
      <rPr>
        <u/>
        <sz val="10"/>
        <rFont val="Trebuchet MS"/>
        <family val="2"/>
      </rPr>
      <t>$45,000</t>
    </r>
    <r>
      <rPr>
        <sz val="10"/>
        <rFont val="Trebuchet MS"/>
        <family val="2"/>
      </rPr>
      <t xml:space="preserve">
                                                 Total                 $54,000
To order a new ZD5000 controller (DC power) with 
Support for:               Order:                             Price:
200 APs                     901-5100-XX00              $35,000
                          and  909-0100-ZD50             </t>
    </r>
    <r>
      <rPr>
        <u/>
        <sz val="10"/>
        <rFont val="Trebuchet MS"/>
        <family val="2"/>
      </rPr>
      <t xml:space="preserve"> $10,000</t>
    </r>
    <r>
      <rPr>
        <sz val="10"/>
        <rFont val="Trebuchet MS"/>
        <family val="2"/>
      </rPr>
      <t xml:space="preserve"> 
                                                 Total                $45,000
1,000 APs                  901-5100-XX00              $35,000
                          and  909-0900-ZD50             </t>
    </r>
    <r>
      <rPr>
        <u/>
        <sz val="10"/>
        <rFont val="Trebuchet MS"/>
        <family val="2"/>
      </rPr>
      <t xml:space="preserve"> $90,000</t>
    </r>
    <r>
      <rPr>
        <sz val="10"/>
        <rFont val="Trebuchet MS"/>
        <family val="2"/>
      </rPr>
      <t xml:space="preserve">
                                                 Total              $125,000</t>
    </r>
  </si>
  <si>
    <t>909-0100-ZD00</t>
  </si>
  <si>
    <t xml:space="preserve">ZoneDirector 3000 License Upgrade supporting an additional 100 ZoneFlex Access Points </t>
  </si>
  <si>
    <t>ZD 3000 100 AP License Upgrade</t>
  </si>
  <si>
    <t>909-0150-ZD00</t>
  </si>
  <si>
    <t xml:space="preserve">ZoneDirector 3000 License Upgrade supporting an additional 150 ZoneFlex Access Points </t>
  </si>
  <si>
    <t>ZD 3000 150 AP License Upgrade</t>
  </si>
  <si>
    <t>909-0200-ZD00</t>
  </si>
  <si>
    <t xml:space="preserve">ZoneDirector 3000 License Upgrade supporting an additional 200 ZoneFlex Access Points </t>
  </si>
  <si>
    <t>ZD 3000 200 AP License Upgrade</t>
  </si>
  <si>
    <t>909-0250-ZD00</t>
  </si>
  <si>
    <t xml:space="preserve">ZoneDirector 3000 License Upgrade supporting an additional 250 ZoneFlex Access Points </t>
  </si>
  <si>
    <t>ZD 3000 250 AP License Upgrade</t>
  </si>
  <si>
    <t>909-0300-ZD00</t>
  </si>
  <si>
    <t xml:space="preserve">ZoneDirector 3000 License Upgrade supporting an additional 300 ZoneFlex Access Points </t>
  </si>
  <si>
    <t>ZD 3000 300 AP License Upgrade</t>
  </si>
  <si>
    <t>909-0350-ZD00</t>
  </si>
  <si>
    <t xml:space="preserve">ZoneDirector 3000 License Upgrade supporting an additional 350 ZoneFlex Access Points </t>
  </si>
  <si>
    <t>ZD 3000 350 AP License Upgrade</t>
  </si>
  <si>
    <t>909-0400-ZD00</t>
  </si>
  <si>
    <t xml:space="preserve">ZoneDirector 3000 License Upgrade supporting an additional 400 ZoneFlex Access Points </t>
  </si>
  <si>
    <t>ZD 3000 400 AP License Upgrade</t>
  </si>
  <si>
    <t>909-0450-ZD00</t>
  </si>
  <si>
    <t xml:space="preserve">ZoneDirector 3000 License Upgrade supporting an additional 450 ZoneFlex Access Points </t>
  </si>
  <si>
    <t>ZD 3000 450 AP License Upgrade</t>
  </si>
  <si>
    <t>ZoneDirector 5000 License Upgrades</t>
  </si>
  <si>
    <t>909-0050-ZD50</t>
  </si>
  <si>
    <t>ZoneDirector 5000 License Upgrade supporting an additional 50 ZoneFlex Access Points</t>
  </si>
  <si>
    <t>ZD 5000 50 AP License Upgrade</t>
  </si>
  <si>
    <t>909-0100-ZD50</t>
  </si>
  <si>
    <t>ZoneDirector 5000 License Upgrade supporting an additional 100 ZoneFlex Access Points</t>
  </si>
  <si>
    <t>ZD 5000 100 AP License Upgrade</t>
  </si>
  <si>
    <t>909-0150-ZD50</t>
  </si>
  <si>
    <t>ZoneDirector 5000 License Upgrade supporting an additional 150 ZoneFlex Access Points</t>
  </si>
  <si>
    <t>ZD 5000 150 AP License Upgrade</t>
  </si>
  <si>
    <t>909-0200-ZD50</t>
  </si>
  <si>
    <t>ZoneDirector 5000 License Upgrade supporting an additional 200 ZoneFlex Access Points</t>
  </si>
  <si>
    <t>ZD 5000 200 AP License Upgrade</t>
  </si>
  <si>
    <t>909-0250-ZD50</t>
  </si>
  <si>
    <t>ZoneDirector 5000 License Upgrade supporting an additional 250 ZoneFlex Access Points</t>
  </si>
  <si>
    <t>ZD 5000 250 AP License Upgrade</t>
  </si>
  <si>
    <t>909-0300-ZD50</t>
  </si>
  <si>
    <t>ZoneDirector 5000 License Upgrade supporting an additional 300 ZoneFlex Access Points</t>
  </si>
  <si>
    <t>ZD 5000 300 AP License Upgrade</t>
  </si>
  <si>
    <t>909-0350-ZD50</t>
  </si>
  <si>
    <t>ZoneDirector 5000 License Upgrade supporting an additional 350 ZoneFlex Access Points</t>
  </si>
  <si>
    <t>ZD 5000 350 AP License Upgrade</t>
  </si>
  <si>
    <t>909-0400-ZD50</t>
  </si>
  <si>
    <t>ZoneDirector 5000 License Upgrade supporting an additional 400 ZoneFlex Access Points</t>
  </si>
  <si>
    <t>ZD 5000 400 AP License Upgrade</t>
  </si>
  <si>
    <t>909-0450-ZD50</t>
  </si>
  <si>
    <t>ZoneDirector 5000 License Upgrade supporting an additional 450 ZoneFlex Access Points</t>
  </si>
  <si>
    <t>ZD 5000 450 AP License Upgrade</t>
  </si>
  <si>
    <t>909-0500-ZD50</t>
  </si>
  <si>
    <t>ZoneDirector 5000 License Upgrade supporting an additional 500 ZoneFlex Access Points</t>
  </si>
  <si>
    <t>ZD 5000 500 AP License Upgrade</t>
  </si>
  <si>
    <t>909-0550-ZD50</t>
  </si>
  <si>
    <t>ZoneDirector 5000 License Upgrade supporting an additional 550 ZoneFlex Access Points</t>
  </si>
  <si>
    <t>ZD 5000 550 AP License Upgrade</t>
  </si>
  <si>
    <t>909-0600-ZD50</t>
  </si>
  <si>
    <t>ZoneDirector 5000 License Upgrade supporting an additional 600 ZoneFlex Access Points</t>
  </si>
  <si>
    <t>ZD 5000 600 AP License Upgrade</t>
  </si>
  <si>
    <t>909-0650-ZD50</t>
  </si>
  <si>
    <t>ZoneDirector 5000 License Upgrade supporting an additional 650 ZoneFlex Access Points</t>
  </si>
  <si>
    <t>ZD 5000 650 AP License Upgrade</t>
  </si>
  <si>
    <t>909-0700-ZD50</t>
  </si>
  <si>
    <t>ZoneDirector 5000 License Upgrade supporting an additional 700 ZoneFlex Access Points</t>
  </si>
  <si>
    <t>ZD 5000 700 AP License Upgrade</t>
  </si>
  <si>
    <t>909-0750-ZD50</t>
  </si>
  <si>
    <t>ZoneDirector 5000 License Upgrade supporting an additional 750 ZoneFlex Access Points</t>
  </si>
  <si>
    <t>ZD 5000 750 AP License Upgrade</t>
  </si>
  <si>
    <t>909-0800-ZD50</t>
  </si>
  <si>
    <t>ZoneDirector 5000 License Upgrade supporting an additional 800 ZoneFlex Access Points</t>
  </si>
  <si>
    <t>ZD 5000 800 AP License Upgrade</t>
  </si>
  <si>
    <t>909-0850-ZD50</t>
  </si>
  <si>
    <t>ZoneDirector 5000 License Upgrade supporting an additional 850 ZoneFlex Access Points</t>
  </si>
  <si>
    <t>ZD 5000 850 AP License Upgrade</t>
  </si>
  <si>
    <t>909-0900-ZD50</t>
  </si>
  <si>
    <t>ZoneDirector 5000 License Upgrade supporting an additional 900 ZoneFlex Access Points</t>
  </si>
  <si>
    <t>ZD 5000 900 AP License Upgrade</t>
  </si>
  <si>
    <t>SmartZone &amp; vSZ Licenses and vSZ Instance</t>
  </si>
  <si>
    <t>Virtual SmartZone (vSZ)</t>
  </si>
  <si>
    <t>vSZ is used to control multiple ZoneFlex Access Points.
The vSZ product and all SmartZone licenses must be purchased with WatchDog Support (Partner or End User WatchDog Support)</t>
  </si>
  <si>
    <t>L09-VSCG-WW00</t>
  </si>
  <si>
    <r>
      <t xml:space="preserve">Virtual SmartZone 3.0 or newer software virtual appliance, 1 Instance, includes 1 AP license.                                                                                                                       </t>
    </r>
    <r>
      <rPr>
        <b/>
        <sz val="10"/>
        <rFont val="Trebuchet MS"/>
        <family val="2"/>
      </rPr>
      <t>Need to purchase RTU support license to continue using vSZ beyond 90 days</t>
    </r>
  </si>
  <si>
    <t>vSCG 3.0 or newer virtual appliance</t>
  </si>
  <si>
    <t>Must buy AP capacity licenses below to manage APs</t>
  </si>
  <si>
    <t>SmartZone 100 &amp; vSZ License Upgrades</t>
  </si>
  <si>
    <t>L09-0001-SG00</t>
  </si>
  <si>
    <t>AP management license for SZ-100/vSZ 3.X, 1 Ruckus AP access point. Order this when you intend to run software version from 3.2 onwards.</t>
  </si>
  <si>
    <t>SZ/vSCG3.X AP license 1 AP</t>
  </si>
  <si>
    <t>L09-0001-RXGW</t>
  </si>
  <si>
    <t>Soft GRE tunnel license from AP to 3rd party concentrator for SZ-100, SCG200 and vSZ 3.X, 1 tunnel capacity. Order this when you intend to run software version from 3.2 onwards.</t>
  </si>
  <si>
    <t>SZ/vSCG3.X GRE to GW tunnel lic. 1 AP</t>
  </si>
  <si>
    <t>Virtual Data Plane (vSZ-D)  (Orderable with SZ 3.2 software release)</t>
  </si>
  <si>
    <t>L09-vSZD-WW00</t>
  </si>
  <si>
    <t>Virtual Data Plane 3.2 or newer software virtual appliance, 1 instance (includes throughput upto 1 Gbps)</t>
  </si>
  <si>
    <t>Virtual Data Plane 1Gbps capacity</t>
  </si>
  <si>
    <t>L09-vSZD-BW10</t>
  </si>
  <si>
    <t>Virtual Data Plane Bandwidth Upgrade - 1 instance ADD ON (throughput upto 10 Gbps)</t>
  </si>
  <si>
    <t>Virtual Data Plane 10 Gbps capacity</t>
  </si>
  <si>
    <t>L09-vSZD-BWUL</t>
  </si>
  <si>
    <t>Virtual Data Plane Bandwidth Upgrade - 1 instance ADD ON (No throughput cap)</t>
  </si>
  <si>
    <t>Virtual Data Plane Unmetered capacity</t>
  </si>
  <si>
    <t xml:space="preserve">Ruckus Smart Positioning Technology - SPoT </t>
  </si>
  <si>
    <t>Hosted Smart Positioning Technology (SPoT)</t>
  </si>
  <si>
    <t xml:space="preserve">There are no separate or additional support SKUs required for the following SPoT SKUs. </t>
  </si>
  <si>
    <t>CLD-LOEA-1001</t>
  </si>
  <si>
    <t>SPoT Engine, API &amp; Analytics for 1 year subscription, venue up to 10 clients / min</t>
  </si>
  <si>
    <t>Point 1 yr 90 day store 10 client/min</t>
  </si>
  <si>
    <t>CLD-LOEA-3001</t>
  </si>
  <si>
    <t>SPoT Engine, API &amp; Analytics for 3 year subscription, venue up to 10 clients / min</t>
  </si>
  <si>
    <t>Point 3 yr 90 day store 10 client/min</t>
  </si>
  <si>
    <t>CLD-LOEA-5001</t>
  </si>
  <si>
    <t>SPoT Engine, API &amp; Analytics for 5 year subscription, venue up to 10 clients / min</t>
  </si>
  <si>
    <t>Point 5 yr 90 day store 10 client/min</t>
  </si>
  <si>
    <t>CLD-LPEA-1001</t>
  </si>
  <si>
    <t>SPoT Presence Engine, API &amp; Analytics for 1 year subscription, venue up to 10 clients / min</t>
  </si>
  <si>
    <t>Presence 1 yr 30 day store 10 client/min</t>
  </si>
  <si>
    <t>CLD-LPEA-3001</t>
  </si>
  <si>
    <t>SPoT Presence Engine, API &amp; Analytics for 3 year subscription, venue up to 10 clients / min</t>
  </si>
  <si>
    <t>Presence 3 yr 30 day store 10 client/min</t>
  </si>
  <si>
    <t>CLD-LPEA-5001</t>
  </si>
  <si>
    <t>SPoT Presence Engine, API &amp; Analytics for 5 year subscription, venue up to 10 clients / min</t>
  </si>
  <si>
    <t>Presence 5 yr 30 day store 10 client/min</t>
  </si>
  <si>
    <t>CLR-LOEA-1001</t>
  </si>
  <si>
    <t>Renewal SPoT Engine, API &amp; Analytics for 1 year subscription, venue up to 10 clients / min</t>
  </si>
  <si>
    <t>Renw Pt 1 yr 90 dd stor 10 client/min</t>
  </si>
  <si>
    <t>CLR-LOEA-3001</t>
  </si>
  <si>
    <t>Renewal SPoT Engine, API &amp; Analytics for 3 year subscription, venue up to 10 clients / min</t>
  </si>
  <si>
    <t>Renw Pt 3 yr 90 dd stor 10 client/min </t>
  </si>
  <si>
    <t>CLR-LOEA-5001</t>
  </si>
  <si>
    <t>Renewal SPoT Engine, API &amp; Analytics for 5 year subscription, venue up to 10 clients / min</t>
  </si>
  <si>
    <t>Renw Pt 5 yr 90 dd stor 10 client/min</t>
  </si>
  <si>
    <t>CLR-LPEA-1001</t>
  </si>
  <si>
    <t>Renewal SPoT Presence Engine, API &amp; Analytics for 1 year subscription, venue up to 10 clients / min</t>
  </si>
  <si>
    <t>Renw Prsenc 1 yr 30 dd stor 10 clnt/min</t>
  </si>
  <si>
    <t>CLR-LPEA-3001</t>
  </si>
  <si>
    <t>Renewal SPoT Presence Engine, API &amp; Analytics for 3 year subscription, venue up to 10 clients / min</t>
  </si>
  <si>
    <t>Renw Prsenc 3 yr 30 dd stor 10 clnt/min</t>
  </si>
  <si>
    <t>CLR-LPEA-5001</t>
  </si>
  <si>
    <t>Renewal SPoT Presence Engine, API &amp; Analytics for 5 year subscription, venue up to 10 clients / min</t>
  </si>
  <si>
    <t>Renw Prsenc 5 yr 30 dd stor 10 clnt/min</t>
  </si>
  <si>
    <t>Virtual Smart Positioning Technology (vSPoT)</t>
  </si>
  <si>
    <t>Virtual Smart Positioning Technology (vSPoT) is an on-premise software that has a location engine, analytics dashboard and APIs.  vSPoT works with both the ZoneDirector (9.8 and above), and the RuckOS3.0 (&amp; newer) platforms (SmartZone series, , vSZ as well as SCG200 series) controllers. Hardware not Included.  See Install Guide for server specs.  Must be purchased with WatchDog Support for vSPoT.</t>
  </si>
  <si>
    <t>L09-VSPT-WW00</t>
  </si>
  <si>
    <t>Virtual Smart Positioning Technology (vSPoT) Base software platform as a virtual appliance,one (1) instance license, perpetual</t>
  </si>
  <si>
    <t>1 instance license for vSPoT</t>
  </si>
  <si>
    <t>L09-0001-VSPT</t>
  </si>
  <si>
    <t>Virtual Smart Positioning Technology (vSPoT) AP management license for one (1) AP, perpetual</t>
  </si>
  <si>
    <t>1 AP Capacity License for vSPoT</t>
  </si>
  <si>
    <t>SmartCell Insight (SCI) is a software-only Big Data Analytics / Reporting application that works with both the ZoneDirector &amp; SmartCell Gateway platforms.   
SCI comes with a portfolio of out of the box reports and the ability to create Custom Reports in the field.   Hardware not Included.  See Install Guide for supported firmware versions, and server specs.  Must be purchased with WatchDog Support for SCI</t>
  </si>
  <si>
    <t>Application</t>
  </si>
  <si>
    <t>L09-SCIP-WW00</t>
  </si>
  <si>
    <t>Perpetual Right to Use SmartCell Insight 2.0 (SCI 2.0) application.
(Does not include any AP Licenses)</t>
  </si>
  <si>
    <t>Perpetual Right to Use SCI</t>
  </si>
  <si>
    <t>Per-AP License</t>
  </si>
  <si>
    <t>L09-0001-SCIW</t>
  </si>
  <si>
    <t>Perpetual license for WiFi analytics, to analyze 1 AP with SCI 2.0 ststem. Smart Licensing enabled (LiMAN)</t>
  </si>
  <si>
    <t>WiFi Analytics, 1 AP license for SCI</t>
  </si>
  <si>
    <t>909-SCIL-0000</t>
  </si>
  <si>
    <t>Perpetual license to manage 1 additional AP with SCI 1.x only.  This will NOT work on SCI 2.0 systems.</t>
  </si>
  <si>
    <t xml:space="preserve">Per AP License for SCI </t>
  </si>
  <si>
    <t>FlexMaster Software</t>
  </si>
  <si>
    <t>FlexMaster (FM) Software remotely manages the ZoneDirector 1100, 3000, and 5000 Series, and ZoneFlex APs.  Hardware is not included.
Minimum system requirements for hosting FlexMaster:  2.5 Ghz CPU, 8 GB RAM, 160 GB hard drive, Red Hat Linux Enterprise Edition 5.0 or higher or CentOS 6.5 or higher</t>
  </si>
  <si>
    <t>New Installation</t>
  </si>
  <si>
    <t>Old Part Number</t>
  </si>
  <si>
    <t>901-0100-FME0</t>
  </si>
  <si>
    <t>FlexMaster software to manage up to 100 AP's (software CD including user manual)</t>
  </si>
  <si>
    <t>FlexMaster 100 AP management software</t>
  </si>
  <si>
    <t>901-0250-FME0</t>
  </si>
  <si>
    <t>FlexMaster software to manage up to 250 AP's (software CD including user manual)</t>
  </si>
  <si>
    <t>FlexMaster 250 AP management software</t>
  </si>
  <si>
    <t>901-0500-FME0</t>
  </si>
  <si>
    <t>FlexMaster software to manage up to 500 AP's (software CD including user manual)</t>
  </si>
  <si>
    <t>FlexMaster 500 AP management software</t>
  </si>
  <si>
    <t>901-1000-FME0</t>
  </si>
  <si>
    <t>FlexMaster software to manage up to 1000 AP's (software CD including user manual)</t>
  </si>
  <si>
    <t>FlexMaster 1000 AP management software</t>
  </si>
  <si>
    <t>901-2500-FME0</t>
  </si>
  <si>
    <t>FlexMaster software to manage up to 2500 AP's (software CD including user manual)</t>
  </si>
  <si>
    <t>FlexMaster 2500 AP management software</t>
  </si>
  <si>
    <t>901-5000-FME0</t>
  </si>
  <si>
    <t>FlexMaster software to manage up to 5000 AP's (software CD including user manual)</t>
  </si>
  <si>
    <t>FlexMaster 5000 AP management software</t>
  </si>
  <si>
    <t>901-0000-FME1</t>
  </si>
  <si>
    <t>FlexMaster software to manage up to 10000 AP's (software CD including user manual)</t>
  </si>
  <si>
    <t>FlexMaster 10000 AP management software</t>
  </si>
  <si>
    <t>License Upgrade</t>
  </si>
  <si>
    <t>909-0100-FMEU</t>
  </si>
  <si>
    <t>FlexMaster license upgrade from supporting 25 to supporting up to 100 AP's</t>
  </si>
  <si>
    <t>FlexMaster 25 to 100 AP upgrade</t>
  </si>
  <si>
    <t>909-0250-FMEU</t>
  </si>
  <si>
    <t>FlexMaster license upgrade from supporting 100 to supporting up to 250 AP's</t>
  </si>
  <si>
    <t>FlexMaster 100 to 250 AP upgrade</t>
  </si>
  <si>
    <t>909-0500-FMEU</t>
  </si>
  <si>
    <t>FlexMaster license upgrade from supporting 250 to supporitng up to 500 AP's</t>
  </si>
  <si>
    <t>FlexMaster 250 to 500 AP upgrade</t>
  </si>
  <si>
    <t>909-1000-FMEU</t>
  </si>
  <si>
    <t>FlexMaster license upgrade from supporting 500 to supporting up up to 1000 AP's</t>
  </si>
  <si>
    <t>FlexMaster 500 to 1000 AP upgrade</t>
  </si>
  <si>
    <t>909-2500-FMEU</t>
  </si>
  <si>
    <t>FlexMaster license upgrade from supporting 1000 to supporting up to 2500 AP's</t>
  </si>
  <si>
    <t>FlexMaster 1000 to 2500 AP upgrade</t>
  </si>
  <si>
    <t>909-5000-FMEU</t>
  </si>
  <si>
    <t>FlexMaster license upgrade from supporting 2500 to supporting up to 5000 AP's</t>
  </si>
  <si>
    <t>FlexMaster 2500 to 5000 AP upgrade</t>
  </si>
  <si>
    <t>909-0000-FME1</t>
  </si>
  <si>
    <t>FlexMaster license upgrade from supporting 5000 to supporting up to 10000 AP's</t>
  </si>
  <si>
    <t>FlexMaster 5000 to 10000 AP upgrade</t>
  </si>
  <si>
    <t>note:</t>
  </si>
  <si>
    <t>Purchasing License Upgrades should include all Upgrade SKU's up to the number of managed devices</t>
  </si>
  <si>
    <t>For example:</t>
  </si>
  <si>
    <t>License upgrade from 100 AP's to 500 AP's will need to include both 901-0250-FMEU and 901-0500-FMEU</t>
  </si>
  <si>
    <t>License upgrade from 100 AP's to 1000 AP's will need to include 901-0250-FMEU, 901-0500-FMEU, and 901-1000-FMEU</t>
  </si>
  <si>
    <t>Warranty - FlexMaster</t>
  </si>
  <si>
    <t>All FlexMaster products include STANDARD WARRANTY, including 90 days software support</t>
  </si>
  <si>
    <t>ZoneFlex Tools</t>
  </si>
  <si>
    <t>901-0100-0002</t>
  </si>
  <si>
    <t>Ruckus Planner new software with support for 11AC APs, powered by AirMagnet.  RF Planner with Ruckus antenna patterns to assist customers for pre-deployment estimates. This SKU replaces the older (ending with 1) Ruckus Planner software. Includes Support for 3 years</t>
  </si>
  <si>
    <t>Ruckus Planner new software w/ 11ac supp</t>
  </si>
  <si>
    <t>909-0100-0002</t>
  </si>
  <si>
    <t>Ruckus Planner upgrade SKU - to upgrade from the 901-0100-0001 s/w to 901-0100-0002. Must have the older software to use the upgrade SKU.</t>
  </si>
  <si>
    <t>Ruckus Planner upgrade license</t>
  </si>
  <si>
    <t>903-0100-0002</t>
  </si>
  <si>
    <t>Not For Resale (NFR): Ruckus Planner new software supporting 11AC APs, powered by AirMagnet. RF Planner with Ruckus antenna patterns to assist partners for pre-deployment estimates.</t>
  </si>
  <si>
    <t>NRF kit for new Ruckus Planner software</t>
  </si>
  <si>
    <t>Cloudpath is an on-site or cloud-hosted security and device enablement (onboarding) application that works with both the ZoneDirector &amp; SmartZone platforms.   
Cloudpath enables customers to implement secure IT-managed, BYOD, and guest Wi-Fi environments, while also providing an integrated RADIUS server, certificate authority, device onboarding and configuration tools, and policy definitions. 
Hardware not Included.  See documentation for server specs and installation guidelines. All user capacity licenses include support. The virtual appliance server for on-site deployments requires user capacity licenses. Each customer supports</t>
  </si>
  <si>
    <t>Cloudpath On-Site</t>
  </si>
  <si>
    <t>Perpetual Licenses</t>
  </si>
  <si>
    <t>L09-CLP0-0999</t>
  </si>
  <si>
    <t>Cloudpath perpetual per-user on-site license for enterprises, 100-999  total user count ; Does not include support</t>
  </si>
  <si>
    <t xml:space="preserve">Perp.;on-site;per-user;ENT;100-0999 </t>
  </si>
  <si>
    <t>L09-CLP0-4999</t>
  </si>
  <si>
    <t>Cloudpath perpetual per-user on-site license for enterprises, 1000-4999  total user count ; Does not include support</t>
  </si>
  <si>
    <t xml:space="preserve">Perp.;on-site;per-user;ENT;1000-4999 </t>
  </si>
  <si>
    <t>L09-CLP0-9999</t>
  </si>
  <si>
    <t>Cloudpath perpetual per-user on-site license for enterprises, 5000-9999  total user count ; Does not include support</t>
  </si>
  <si>
    <t xml:space="preserve">Perp.;on-site;per-user;ENT;5000-9999 </t>
  </si>
  <si>
    <t>L09-CLP0-010K</t>
  </si>
  <si>
    <t>Cloudpath perpetual per-user on-site license for enterprises, 10K and above  total user count ; Does not include support</t>
  </si>
  <si>
    <t>Perp.;on-site;per-user;ENT;10K+</t>
  </si>
  <si>
    <t>Server Application</t>
  </si>
  <si>
    <t>LS9-vCLP-WW00</t>
  </si>
  <si>
    <t>Cloudpath base on-site server software as a virtual appliance, one (1) instance license. No user licenses included. No support required. Server license is valid as long as user subscription licenses are attached to it. Supports 5000 SMS messages per year, per customer.
1 server supports up to 10,000 user licenses.
2 servers support up to 50,000 user licenses.
4 servers support 50,000+ user licenses.
More servers may be necessary for high availability design or for additional capacity.</t>
  </si>
  <si>
    <t>Cloudpath base server virtual appliance</t>
  </si>
  <si>
    <t>User Capacity Licenses</t>
  </si>
  <si>
    <t>LS9-CLP1-0999</t>
  </si>
  <si>
    <t xml:space="preserve">One (1) year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 </t>
  </si>
  <si>
    <t>1yr, 999 user Cloudpath on-site license</t>
  </si>
  <si>
    <t>LS9-CLP1-4999</t>
  </si>
  <si>
    <t>One (1) year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</si>
  <si>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1yr, 4999 user Cloudpath on-site license</t>
  </si>
  <si>
    <t>LS9-CLP1-9999</t>
  </si>
  <si>
    <t>One (1) year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</si>
  <si>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1yr, 9999 user Cloudpath on-site license</t>
  </si>
  <si>
    <t>LS9-CLP1-010K</t>
  </si>
  <si>
    <t>One (1) year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</si>
  <si>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1yr, 10K+ user Cloudpath on-site license</t>
  </si>
  <si>
    <t>LS9-CLP3-0999</t>
  </si>
  <si>
    <t>Three (3) year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</si>
  <si>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3yr, 999 user Cloudpath on-site license</t>
  </si>
  <si>
    <t>LS9-CLP3-4999</t>
  </si>
  <si>
    <t>Three (3) year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</si>
  <si>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3yr, 4999 user Cloudpath on-site license</t>
  </si>
  <si>
    <t>LS9-CLP3-9999</t>
  </si>
  <si>
    <t>Three (3) year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</si>
  <si>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3yr, 9999 user Cloudpath on-site license</t>
  </si>
  <si>
    <t>LS9-CLP3-010K</t>
  </si>
  <si>
    <t>Three (3) year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</si>
  <si>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3yr, 10K+ user Cloudpath on-site license</t>
  </si>
  <si>
    <t>LS9-CLP5-0999</t>
  </si>
  <si>
    <t>Five (5) year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</si>
  <si>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5yr, 999 user Cloudpath on-site license</t>
  </si>
  <si>
    <t>LS9-CLP5-4999</t>
  </si>
  <si>
    <t>Five (5) year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</si>
  <si>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5yr, 4999 user Cloudpath on-site license</t>
  </si>
  <si>
    <t>LS9-CLP5-9999</t>
  </si>
  <si>
    <t>Five (5) year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</si>
  <si>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5yr, 9999 user Cloudpath on-site license</t>
  </si>
  <si>
    <t>LS9-CLP5-010K</t>
  </si>
  <si>
    <t>Five (5) year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</si>
  <si>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5yr, 10K+ user Cloudpath on-site license</t>
  </si>
  <si>
    <t>Cloudpath Cloud-Hosted</t>
  </si>
  <si>
    <t>CLD-CLP1-0999</t>
  </si>
  <si>
    <t>One (1) year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</si>
  <si>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1yr, 999 user Cloudpath cloud license</t>
  </si>
  <si>
    <t>CLD-CLP1-4999</t>
  </si>
  <si>
    <t>One (1) year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</si>
  <si>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1yr, 4999 user Cloudpath cloud license</t>
  </si>
  <si>
    <t>CLD-CLP1-9999</t>
  </si>
  <si>
    <t>One (1) year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</si>
  <si>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1yr, 9999 user Cloudpath cloud license</t>
  </si>
  <si>
    <t>CLD-CLP1-010K</t>
  </si>
  <si>
    <t>One (1) year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</si>
  <si>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1yr, 10K+ user Cloudpath cloud license</t>
  </si>
  <si>
    <t>CLD-CLP3-0999</t>
  </si>
  <si>
    <t>Three (3) year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</si>
  <si>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3yr, 999 user Cloudpath cloud license</t>
  </si>
  <si>
    <t>CLD-CLP3-4999</t>
  </si>
  <si>
    <t>Three (3) year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</si>
  <si>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3yr, 4999 user Cloudpath cloud license</t>
  </si>
  <si>
    <t>CLD-CLP3-9999</t>
  </si>
  <si>
    <t>Three (3) year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</si>
  <si>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3yr, 9999 user Cloudpath cloud license</t>
  </si>
  <si>
    <t>CLD-CLP3-010K</t>
  </si>
  <si>
    <t>Three (3) year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</si>
  <si>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3yr, 10K+ user Cloudpath cloud license</t>
  </si>
  <si>
    <t>CLD-CLP5-0999</t>
  </si>
  <si>
    <t>Five (5) year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</si>
  <si>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5yr, 999 user Cloudpath cloud license</t>
  </si>
  <si>
    <t>CLD-CLP5-4999</t>
  </si>
  <si>
    <t>Five (5) year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</si>
  <si>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5yr, 4999 user Cloudpath cloud license</t>
  </si>
  <si>
    <t>CLD-CLP5-9999</t>
  </si>
  <si>
    <t>Five (5) year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</si>
  <si>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5yr, 9999 user Cloudpath cloud license</t>
  </si>
  <si>
    <t>CLD-CLP5-010K</t>
  </si>
  <si>
    <t>Five (5) year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</si>
  <si>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5yr, 10K+ user Cloudpath cloud license</t>
  </si>
  <si>
    <t>Cloudpath Renewals</t>
  </si>
  <si>
    <t>Cloudpath On-Site Renewals</t>
  </si>
  <si>
    <t>LSR-CLP1-0999</t>
  </si>
  <si>
    <t xml:space="preserve">One (1) year renewal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 </t>
  </si>
  <si>
    <t>LSR-CLP1-4999</t>
  </si>
  <si>
    <t>One (1) year renewal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</si>
  <si>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LSR-CLP1-9999</t>
  </si>
  <si>
    <t>One (1) year renewal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</si>
  <si>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LSR-CLP1-010K</t>
  </si>
  <si>
    <t>One (1) year renewal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</si>
  <si>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LSR-CLP3-0999</t>
  </si>
  <si>
    <t>Three (3) year renewal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</si>
  <si>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LSR-CLP3-4999</t>
  </si>
  <si>
    <t>Three (3) year renewal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</si>
  <si>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LSR-CLP3-9999</t>
  </si>
  <si>
    <t>Three (3) year renewal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</si>
  <si>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LSR-CLP3-010K</t>
  </si>
  <si>
    <t>Three (3) year renewal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</si>
  <si>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LSR-CLP5-0999</t>
  </si>
  <si>
    <t>Five (5) year renewal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</si>
  <si>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LSR-CLP5-4999</t>
  </si>
  <si>
    <t>Five (5) year renewal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</si>
  <si>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LSR-CLP5-9999</t>
  </si>
  <si>
    <t>Five (5) year renewal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</si>
  <si>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LSR-CLP5-010K</t>
  </si>
  <si>
    <t>Five (5) year renewal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</si>
  <si>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Cloudpath Cloud-Hosted Renewals</t>
  </si>
  <si>
    <t>CLR-CLP1-0999</t>
  </si>
  <si>
    <t>One (1) year renewal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</si>
  <si>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CLR-CLP1-4999</t>
  </si>
  <si>
    <t>One (1) year renewal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</si>
  <si>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CLR-CLP1-9999</t>
  </si>
  <si>
    <t>One (1) year renewal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</si>
  <si>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CLR-CLP1-010K</t>
  </si>
  <si>
    <t>One (1) year renewal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</si>
  <si>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CLR-CLP3-0999</t>
  </si>
  <si>
    <t>Three (3) year renewal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</si>
  <si>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CLR-CLP3-4999</t>
  </si>
  <si>
    <t>Three (3) year renewal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</si>
  <si>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CLR-CLP3-9999</t>
  </si>
  <si>
    <t>Three (3) year renewal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</si>
  <si>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CLR-CLP3-010K</t>
  </si>
  <si>
    <t>Three (3) year renewal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</si>
  <si>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CLR-CLP5-0999</t>
  </si>
  <si>
    <t>Five (5) year renewal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</si>
  <si>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CLR-CLP5-4999</t>
  </si>
  <si>
    <t>Five (5) year renewal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</si>
  <si>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CLR-CLP5-9999</t>
  </si>
  <si>
    <t>Five (5) year renewal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</si>
  <si>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CLR-CLP5-010K</t>
  </si>
  <si>
    <t>Five (5) year renewal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</si>
  <si>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Cloudpath White Glove Service</t>
  </si>
  <si>
    <t>White Glove service</t>
  </si>
  <si>
    <t>801-CLP1-WG00</t>
  </si>
  <si>
    <t>White glove service for ENT - remote deployment assistance, valid for 30 days from date of purchase</t>
  </si>
  <si>
    <t>ENT CP white glove</t>
  </si>
  <si>
    <t>Cloudpath Support (for perpetuals)</t>
  </si>
  <si>
    <t>Cloudpath Support for perpetuals</t>
  </si>
  <si>
    <t>801-CLP1-0999</t>
  </si>
  <si>
    <t>Cloudpath per-user support for perpetual on-site enterprise license, 1 year, 100-0999 total user count</t>
  </si>
  <si>
    <t>1yr;CP per-user ENT sup.,100-999 perp.</t>
  </si>
  <si>
    <t>801-CLP3-0999</t>
  </si>
  <si>
    <t>Cloudpath per-user support for perpetual on-site enterprise license, 3 year, 100-0999 total user count</t>
  </si>
  <si>
    <t>3yr;CP per-user ENT sup.,100-999 perp.</t>
  </si>
  <si>
    <t>801-CLP5-0999</t>
  </si>
  <si>
    <t>Cloudpath per-user support for perpetual on-site enterprise license, 5 year, 100-0999 total user count</t>
  </si>
  <si>
    <t>5yr;CP per-user ENT sup.,100-999 perp.</t>
  </si>
  <si>
    <t>801-CLP1-4999</t>
  </si>
  <si>
    <t>Cloudpath per-user support for perpetual on-site enterprise license, 1 year, 1000-4999 total user count</t>
  </si>
  <si>
    <t>1yr;CP per-user ENT sup.,1000-4999 perp.</t>
  </si>
  <si>
    <t>801-CLP3-4999</t>
  </si>
  <si>
    <t>Cloudpath per-user support for perpetual on-site enterprise license, 3 year, 1000-4999 total user count</t>
  </si>
  <si>
    <t>3yr;CP per-user ENT sup.,1000-4999 perp.</t>
  </si>
  <si>
    <t>801-CLP5-4999</t>
  </si>
  <si>
    <t>Cloudpath per-user support for perpetual on-site enterprise license, 5 year, 1000-4999 total user count</t>
  </si>
  <si>
    <t>5yr;CP per-user ENT sup.,1000-4999 perp.</t>
  </si>
  <si>
    <t>801-CLP1-9999</t>
  </si>
  <si>
    <t>Cloudpath per-user support for perpetual on-site enterprise license, 1 year, 5000-9999 total user count</t>
  </si>
  <si>
    <t>1yr;CP per-user ENT sup.,5000-9999 perp.</t>
  </si>
  <si>
    <t>801-CLP3-9999</t>
  </si>
  <si>
    <t>Cloudpath per-user support for perpetual on-site enterprise license, 3 year, 5000-9999 total user count</t>
  </si>
  <si>
    <t>3yr;CP per-user ENT sup.,5000-9999 perp.</t>
  </si>
  <si>
    <t>801-CLP5-9999</t>
  </si>
  <si>
    <t>Cloudpath per-user support for perpetual on-site enterprise license, 5 year, 5000-9999 total user count</t>
  </si>
  <si>
    <t>5yr;CP per-user ENT sup.,5000-9999 perp.</t>
  </si>
  <si>
    <t>801-CLP1-010K</t>
  </si>
  <si>
    <t>Cloudpath per-user support for perpetual on-site enterprise license, 1 year, 10K+ total user count</t>
  </si>
  <si>
    <t>1yr;CP per-user ENT sup.,10K+ perp.</t>
  </si>
  <si>
    <t>801-CLP3-010K</t>
  </si>
  <si>
    <t>Cloudpath per-user support for perpetual on-site enterprise license, 3 year, 10K+ total user count</t>
  </si>
  <si>
    <t>3yr;CP per-user ENT sup.,10K+ perp.</t>
  </si>
  <si>
    <t>801-CLP5-010K</t>
  </si>
  <si>
    <t>Cloudpath per-user support for perpetual on-site enterprise license, 5 year, 10K+ total user count</t>
  </si>
  <si>
    <t>5yr;CP per-user ENT sup.,10K+ perp.</t>
  </si>
  <si>
    <t>Cloudpath Support Renewal (for perpetuals)</t>
  </si>
  <si>
    <t>Cloudpath Support Renewal for perpetuals</t>
  </si>
  <si>
    <t>821-CLP1-0999</t>
  </si>
  <si>
    <t>821-CLP3-0999</t>
  </si>
  <si>
    <t>821-CLP5-0999</t>
  </si>
  <si>
    <t>821-CLP1-4999</t>
  </si>
  <si>
    <t>821-CLP3-4999</t>
  </si>
  <si>
    <t>821-CLP5-4999</t>
  </si>
  <si>
    <t>821-CLP1-9999</t>
  </si>
  <si>
    <t>821-CLP3-9999</t>
  </si>
  <si>
    <t>821-CLP5-9999</t>
  </si>
  <si>
    <t>821-CLP1-010K</t>
  </si>
  <si>
    <t>821-CLP3-010K</t>
  </si>
  <si>
    <t>821-CLP5-010K</t>
  </si>
  <si>
    <t>Ruckus Wireless : Cloudpath for Education</t>
  </si>
  <si>
    <t>Cloudpath - Education Only</t>
  </si>
  <si>
    <t>Cloudpath is an on-site or cloud-hosted security and device enablement (onboarding) application that works with both the ZoneDirector &amp; SmartZone platforms.   
Cloudpath enables customers to implement secure IT-managed, BYOD, and guest Wi-Fi environments, while also providing an integrated RADIUS server, certificate authority, device onboarding and configuration tools, and policy definitions. 
Hardware not Included.  See documentation for server specs and installation guidelines. All user capacity licenses are per user. Customers buy the user license SKU based on their total user count (100-999, 1000-4999, 5000-9999, and 10K+), and the same SKUs are used for subsequent add-on users (if requirements expand or organizations grow). The virtual appliance server for on-site deployments requires valid user capacity licenses.</t>
  </si>
  <si>
    <t>NFR Kits</t>
  </si>
  <si>
    <t>PO description (40char max)</t>
  </si>
  <si>
    <t>Chart Count</t>
  </si>
  <si>
    <t>903-CPL3-0025</t>
  </si>
  <si>
    <t>On-prem NFR license for Cloudpath; 3 year, 25 user license; includes VM license</t>
  </si>
  <si>
    <t>on-site 3 year 25 user NFR bundle w/ VM</t>
  </si>
  <si>
    <t>903-CPR3-0025</t>
  </si>
  <si>
    <t>On-prem NFR license for Cloudpath; 3 year, 25 user license; excludes VM license</t>
  </si>
  <si>
    <t>on-site 3 year 25 user NFR w/o VM</t>
  </si>
  <si>
    <t>903-CPC3-0025</t>
  </si>
  <si>
    <t>Cloud NFR license for Cloudpath; 3 year 25 user license</t>
  </si>
  <si>
    <t>cloud 3 year 25 user NFR</t>
  </si>
  <si>
    <t>L09-CLE0-0999</t>
  </si>
  <si>
    <t>Cloudpath perpetual per-user on-site license for education 100-999  total user count ; Does not include support</t>
  </si>
  <si>
    <t xml:space="preserve">Perp.;on-site;per-user;EDU;100-0999 </t>
  </si>
  <si>
    <t>L09-CLE0-4999</t>
  </si>
  <si>
    <t>Cloudpath perpetual per-user on-site license for education 1000-4999  total user count ; Does not include support</t>
  </si>
  <si>
    <t xml:space="preserve">Perp.;on-site;per-user;EDU;1000-4999 </t>
  </si>
  <si>
    <t>L09-CLE0-9999</t>
  </si>
  <si>
    <t>Cloudpath perpetual per-user on-site license for education 5000-9999  total user count ; Does not include support</t>
  </si>
  <si>
    <t xml:space="preserve">Perp.;on-site;per-user;EDU;5000-9999 </t>
  </si>
  <si>
    <t>L09-CLE0-010K</t>
  </si>
  <si>
    <t>Cloudpath perpetual per-user on-site license for education 10K and above  total user count ; Does not include support</t>
  </si>
  <si>
    <t>Perp.;on-site;per-user;EDU;10K+</t>
  </si>
  <si>
    <t>LS9-CLE1-0999</t>
  </si>
  <si>
    <t xml:space="preserve">Education customers only. One (1) year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  </t>
  </si>
  <si>
    <t>1yr, 999 user Cloudpath on-site EDU lic</t>
  </si>
  <si>
    <t>LS9-CLE1-4999</t>
  </si>
  <si>
    <t>Education customers only. One (1) year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</si>
  <si>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1yr, 4999 user Cloudpath on-site EDU lic</t>
  </si>
  <si>
    <t>LS9-CLE1-9999</t>
  </si>
  <si>
    <t>Education customers only. One (1) year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</si>
  <si>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1yr, 9999 user Cloudpath on-site EDU lic</t>
  </si>
  <si>
    <t>LS9-CLE1-010K</t>
  </si>
  <si>
    <t>Education customers only. One (1) year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</si>
  <si>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1yr, 10K+ user Cloudpath on-site EDU lic</t>
  </si>
  <si>
    <t>LS9-CLE3-0999</t>
  </si>
  <si>
    <t>Education customers only. Three (3) year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</si>
  <si>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3yr, 999 user Cloudpath on-site EDU lic</t>
  </si>
  <si>
    <t>LS9-CLE3-4999</t>
  </si>
  <si>
    <t>Education customers only. Three (3) year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</si>
  <si>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3yr, 4999 user Cloudpath on-site EDU lic</t>
  </si>
  <si>
    <t>LS9-CLE3-9999</t>
  </si>
  <si>
    <t>Education customers only. Three (3) year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</si>
  <si>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3yr, 9999 user Cloudpath on-site EDU lic</t>
  </si>
  <si>
    <t>LS9-CLE3-010K</t>
  </si>
  <si>
    <t>Education customers only. Three (3) year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</si>
  <si>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3yr, 10K+ user Cloudpath on-site EDU lic</t>
  </si>
  <si>
    <t>LS9-CLE5-0999</t>
  </si>
  <si>
    <t>Education customers only. Five (5) year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</si>
  <si>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5yr, 999 user Cloudpath on-site EDU lic</t>
  </si>
  <si>
    <t>LS9-CLE5-4999</t>
  </si>
  <si>
    <t>Education customers only. Five (5) year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</si>
  <si>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5yr, 4999 user Cloudpath on-site EDU lic</t>
  </si>
  <si>
    <t>LS9-CLE5-9999</t>
  </si>
  <si>
    <t>Education customers only. Five (5) year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</si>
  <si>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5yr, 9999 user Cloudpath on-site EDU lic</t>
  </si>
  <si>
    <t>LS9-CLE5-010K</t>
  </si>
  <si>
    <t>Education customers only. Five (5) year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</si>
  <si>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5yr, 10K+ user Cloudpath on-site EDU lic</t>
  </si>
  <si>
    <t>CLD-CLE1-0999</t>
  </si>
  <si>
    <t>Education customers only. One (1) year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</si>
  <si>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1yr, 999 user Cloudpath cloud EDU lic</t>
  </si>
  <si>
    <t>CLD-CLE1-4999</t>
  </si>
  <si>
    <t>Education customers only. One (1) year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</si>
  <si>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1yr, 4999 user Cloudpath cloud EDU lic</t>
  </si>
  <si>
    <t>CLD-CLE1-9999</t>
  </si>
  <si>
    <t>Education customers only. One (1) year access to Cloudpath cloud-hosted software for 1 user, for networks with 5000-9999 total users (unlimited devices per user). Includes maintenance and support. Education customers only. Cloud server included. Minimum order of 100. This part number is applicable to add-on users for existing installations within this user count range.</t>
  </si>
  <si>
    <t>1yr, 9999 user Cloudpath cloud EDU lic</t>
  </si>
  <si>
    <t>CLD-CLE1-010K</t>
  </si>
  <si>
    <t>Education customers only. One (1) year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</si>
  <si>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1yr, 10K+ user Cloudpath cloud EDU lic</t>
  </si>
  <si>
    <t>CLD-CLE3-0999</t>
  </si>
  <si>
    <t>Education customers only. Three (3) year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</si>
  <si>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3yr, 999 user Cloudpath cloud EDU lic</t>
  </si>
  <si>
    <t>CLD-CLE3-4999</t>
  </si>
  <si>
    <t>Education customers only. Three (3) year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</si>
  <si>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3yr, 4999 user Cloudpath cloud EDU lic</t>
  </si>
  <si>
    <t>CLD-CLE3-9999</t>
  </si>
  <si>
    <t>Education customers only. Three (3) year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</si>
  <si>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3yr, 9999 user Cloudpath cloud EDU lic</t>
  </si>
  <si>
    <t>CLD-CLE3-010K</t>
  </si>
  <si>
    <t>Education customers only. Three (3) year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</si>
  <si>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3yr, 10K+ user Cloudpath cloud EDU lic</t>
  </si>
  <si>
    <t>CLD-CLE5-0999</t>
  </si>
  <si>
    <t>Education cusotmers only. Five (5) year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</si>
  <si>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5yr, 999 user Cloudpath cloud EDU lic</t>
  </si>
  <si>
    <t>CLD-CLE5-4999</t>
  </si>
  <si>
    <t>Education cusotmers only. Five (5) year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</si>
  <si>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5yr, 4999 user Cloudpath cloud EDU lic</t>
  </si>
  <si>
    <t>CLD-CLE5-9999</t>
  </si>
  <si>
    <t>Education customers only. Five (5) year access to Cloudpath cloud-hosted software for 1 user, for networks with 5000-9999 total users (unlimited devices per user). Includes maintenance and support. Education customers only. Cloud server included. Minimum order of 100. This part number is applicable to add-on users for existing installations within this user count range.</t>
  </si>
  <si>
    <t>5yr, 9999 user Cloudpath cloud EDU lic</t>
  </si>
  <si>
    <t>CLD-CLE5-010K</t>
  </si>
  <si>
    <t>Education customers only. Five (5) year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</si>
  <si>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5yr, 10K+ user Cloudpath cloud EDU lic</t>
  </si>
  <si>
    <t>Cloudpath On-Site Renewal</t>
  </si>
  <si>
    <t>LSR-CLE1-0999</t>
  </si>
  <si>
    <t xml:space="preserve">Education customers only. One (1) year renewal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  </t>
  </si>
  <si>
    <t>LSR-CLE1-4999</t>
  </si>
  <si>
    <t>Education customers only. One (1) year renewal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</si>
  <si>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LSR-CLE1-9999</t>
  </si>
  <si>
    <t>Education customers only. One (1) year renewal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</si>
  <si>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LSR-CLE1-010K</t>
  </si>
  <si>
    <t>Education customers only. One (1) year renewal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</si>
  <si>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LSR-CLE3-0999</t>
  </si>
  <si>
    <t>Education customers only. Three (3) year renewal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</si>
  <si>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LSR-CLE3-4999</t>
  </si>
  <si>
    <t>Education customers only. Three (3) year renewal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</si>
  <si>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LSR-CLE3-9999</t>
  </si>
  <si>
    <t>Education customers only. Three (3) year renewal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</si>
  <si>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LSR-CLE3-010K</t>
  </si>
  <si>
    <t>Education customers only. Three (3) year renewal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</si>
  <si>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LSR-CLE5-0999</t>
  </si>
  <si>
    <t>Education customers only. Five (5) year renewal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</si>
  <si>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LSR-CLE5-4999</t>
  </si>
  <si>
    <t>Education customers only. Five (5) year renewal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</si>
  <si>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LSR-CLE5-9999</t>
  </si>
  <si>
    <t>Education customers only. Five (5) year renewal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</si>
  <si>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LSR-CLE5-010K</t>
  </si>
  <si>
    <t>Education customers only. Five (5) year renewal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</si>
  <si>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Cloudpath Cloud-Hosted Renewal</t>
  </si>
  <si>
    <t>CLR-CLE1-0999</t>
  </si>
  <si>
    <t>Education customers only. One (1) year renewal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</si>
  <si>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CLR-CLE1-4999</t>
  </si>
  <si>
    <t>Education customers only. One (1) year renewal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</si>
  <si>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CLR-CLE1-9999</t>
  </si>
  <si>
    <t>Education customers only. One (1) year renewal access to Cloudpath cloud-hosted software for 1 user, for networks with 5000-9999 total users (unlimited devices per user). Includes maintenance and support. Education customers only. Cloud server included. Minimum order of 100. This part number is applicable to add-on users for existing installations within this user count range.</t>
  </si>
  <si>
    <t>CLR-CLE1-010K</t>
  </si>
  <si>
    <t>Education customers only. One (1) year renewal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</si>
  <si>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CLR-CLE3-0999</t>
  </si>
  <si>
    <t>Education customers only. Three (3) year renewal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</si>
  <si>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CLR-CLE3-4999</t>
  </si>
  <si>
    <t>Education customers only. Three (3) year renewal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</si>
  <si>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CLR-CLE3-9999</t>
  </si>
  <si>
    <t>Education customers only. Three (3) year renewal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</si>
  <si>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CLR-CLE3-010K</t>
  </si>
  <si>
    <t>Education customers only. Three (3) year renewal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</si>
  <si>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CLR-CLE5-0999</t>
  </si>
  <si>
    <t>Education cusotmers only. Five (5) year renewal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</si>
  <si>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CLR-CLE5-4999</t>
  </si>
  <si>
    <t>Education cusotmers only. Five (5) year renewal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</si>
  <si>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CLR-CLE5-9999</t>
  </si>
  <si>
    <t>Education customers only. Five (5) year renewal access to Cloudpath cloud-hosted software for 1 user, for networks with 5000-9999 total users (unlimited devices per user). Includes maintenance and support. Education customers only. Cloud server included. Minimum order of 100. This part number is applicable to add-on users for existing installations within this user count range.</t>
  </si>
  <si>
    <t>CLR-CLE5-010K</t>
  </si>
  <si>
    <t>Education customers only. Five (5) year renewal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</si>
  <si>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801-CLE1-WG00</t>
  </si>
  <si>
    <t>White glove service for EDU - remote deployment assistance, valid for 30 days from date of purchase</t>
  </si>
  <si>
    <t>EDU CP white glove</t>
  </si>
  <si>
    <t>801-CLE1-0999</t>
  </si>
  <si>
    <t>Cloudpath per-user support for perpetual on-site education license, 1 year, 100-0999 total user count</t>
  </si>
  <si>
    <t>1yr;CP per-user EDU sup.,100-999 perp.</t>
  </si>
  <si>
    <t>801-CLE3-0999</t>
  </si>
  <si>
    <t>Cloudpath per-user support for perpetual on-site education license, 3 year, 100-0999 total user count</t>
  </si>
  <si>
    <t>3yr;CP per-user EDU sup.,100-999 perp.</t>
  </si>
  <si>
    <t>801-CLE5-0999</t>
  </si>
  <si>
    <t>Cloudpath per-user support for perpetual on-site education license, 5 year, 100-0999 total user count</t>
  </si>
  <si>
    <t>5yr;CP per-user EDU sup.,100-999 perp.</t>
  </si>
  <si>
    <t>801-CLE1-4999</t>
  </si>
  <si>
    <t>Cloudpath per-user support for perpetual on-site education license, 1 year, 1000-4999 total user count</t>
  </si>
  <si>
    <t>1yr;CP per-user EDU sup.,1000-4999 perp.</t>
  </si>
  <si>
    <t>801-CLE3-4999</t>
  </si>
  <si>
    <t>Cloudpath per-user support for perpetual on-site education license, 3 year, 1000-4999 total user count</t>
  </si>
  <si>
    <t>3yr;CP per-user EDU sup.,1000-4999 perp.</t>
  </si>
  <si>
    <t>801-CLE5-4999</t>
  </si>
  <si>
    <t>Cloudpath per-user support for perpetual on-site education license, 5 year, 1000-4999 total user count</t>
  </si>
  <si>
    <t>5yr;CP per-user EDU sup.,1000-4999 perp.</t>
  </si>
  <si>
    <t>801-CLE1-9999</t>
  </si>
  <si>
    <t>Cloudpath per-user support for perpetual on-site education license, 1 year, 5000-9999 total user count</t>
  </si>
  <si>
    <t>1yr;CP per-user EDU sup.,5000-9999 perp.</t>
  </si>
  <si>
    <t>801-CLE3-9999</t>
  </si>
  <si>
    <t>Cloudpath per-user support for perpetual on-site education license, 3 year, 5000-9999 total user count</t>
  </si>
  <si>
    <t>3yr;CP per-user EDU sup.,5000-9999 perp.</t>
  </si>
  <si>
    <t>801-CLE5-9999</t>
  </si>
  <si>
    <t>Cloudpath per-user support for perpetual on-site education license, 5 year, 5000-9999 total user count</t>
  </si>
  <si>
    <t>5yr;CP per-user EDU sup.,5000-9999 perp.</t>
  </si>
  <si>
    <t>801-CLE1-010K</t>
  </si>
  <si>
    <t>Cloudpath per-user support for perpetual on-site education license, 1 year, 10K+ total user count</t>
  </si>
  <si>
    <t>1yr;CP per-user EDU sup.,10K+ perp.</t>
  </si>
  <si>
    <t>801-CLE3-010K</t>
  </si>
  <si>
    <t>Cloudpath per-user support for perpetual on-site education license, 3 year, 10K+ total user count</t>
  </si>
  <si>
    <t>3yr;CP per-user EDU sup.,10K+ perp.</t>
  </si>
  <si>
    <t>801-CLE5-010K</t>
  </si>
  <si>
    <t>Cloudpath per-user support for perpetual on-site education license, 5 year, 10K+ total user count</t>
  </si>
  <si>
    <t>5yr;CP per-user EDU sup.,10K+ perp.</t>
  </si>
  <si>
    <t>821-CLE1-0999</t>
  </si>
  <si>
    <t>821-CLE3-0999</t>
  </si>
  <si>
    <t>821-CLE5-0999</t>
  </si>
  <si>
    <t>821-CLE1-4999</t>
  </si>
  <si>
    <t>821-CLE3-4999</t>
  </si>
  <si>
    <t>821-CLE5-4999</t>
  </si>
  <si>
    <t>821-CLE1-9999</t>
  </si>
  <si>
    <t>821-CLE3-9999</t>
  </si>
  <si>
    <t>821-CLE5-9999</t>
  </si>
  <si>
    <t>821-CLE1-010K</t>
  </si>
  <si>
    <t>821-CLE3-010K</t>
  </si>
  <si>
    <t>821-CLE5-010K</t>
  </si>
  <si>
    <t>Ruckus Wireless Accessories Pricing Guide</t>
  </si>
  <si>
    <t>lead time</t>
  </si>
  <si>
    <t>911-2101-DP01</t>
  </si>
  <si>
    <t>One high gain directional antenna, dual-polarized 21dBi gain and 10degrees 3dBm beam width, including one dual plane adjustable wall/pole mounting kit and two 1m RF cables with N-Type connectors.</t>
  </si>
  <si>
    <t>Antenna, 21 dBi 10 deg dual pol, 1m cbl</t>
  </si>
  <si>
    <t>8 weeks</t>
  </si>
  <si>
    <t>911-2401-DP01</t>
  </si>
  <si>
    <t>One high gain directional antenna, dual-polarized 24.5dBi V gain/23.5dBi H gain and 7-9 degrees 3dBm beam width, including one dual plane adjustable wall/pole mounting kit and two 1m RF cables with N-Type connectors.</t>
  </si>
  <si>
    <t>Antenna, 24 dBi 8 deg dual pol, 1m cbl</t>
  </si>
  <si>
    <t>911-1212-DP01</t>
  </si>
  <si>
    <t>One 5GHz directional antenna, dual-polarized 12.5dBi gain and 120 degrees 3dBm beam width, including one dual plane adjustable wall/pole mounting kit and two 1m RF cables with N-Type connectors.</t>
  </si>
  <si>
    <t>Antenna, 12 dBi 120 deg dual pol, 1m cbl</t>
  </si>
  <si>
    <t>911-0636-VP01</t>
  </si>
  <si>
    <t>One 5GHz Omni-Directional antenna, vertically polarized, 5.5dBi, direct attached to N-Type female connector.</t>
  </si>
  <si>
    <t>Antenna, 5.5 dBi omni ver pol</t>
  </si>
  <si>
    <t>911-0536-HP01</t>
  </si>
  <si>
    <t>One 5GHz Omni-Directional antenna, horizontally polarized, 5dBi, direct attached to N-Type female connector.</t>
  </si>
  <si>
    <t>Antenna, 5 dBi omni hor pol</t>
  </si>
  <si>
    <t>911-0636-VH01</t>
  </si>
  <si>
    <t>Bundle of one 911-0636-VP01 and one 911-0536-HP01</t>
  </si>
  <si>
    <t>Antenna bundle, 5 dBi omni ver+hor pol</t>
  </si>
  <si>
    <t>911-0636-VH02</t>
  </si>
  <si>
    <t>Bundle of two 911-0636-VP01 and one 911-0536-HP01,ZF7761-CM</t>
  </si>
  <si>
    <t>Ant bundle, 5 dBi omni 2 ver+ 1 hor pol</t>
  </si>
  <si>
    <t>911-0006-HP01</t>
  </si>
  <si>
    <t>One 2.4 GHz Omni-Directional antenna, horizontally polarized, 6dBi, N-Male Connector</t>
  </si>
  <si>
    <t>Antenna, 2.4GHz, 6dBi, H-pol</t>
  </si>
  <si>
    <t>911-0005-VP01</t>
  </si>
  <si>
    <t>One 2.4 GHz Omni-Directional antenna, vertically polarized, 5dBi, N-Male Connector</t>
  </si>
  <si>
    <t>Antenna, 5GHz, 5dBi, V-pol</t>
  </si>
  <si>
    <t>911-0505-DP01</t>
  </si>
  <si>
    <t>AT-0505-DP01, Indoor Antenna for 7372-E, Panel, Dual-Band 2.4/5 GHz, 5dBi, 2x2, Dual-Polarity, RP-SMA</t>
  </si>
  <si>
    <t>Antenna, dual-band, 5dBi, dual pol</t>
  </si>
  <si>
    <t>911-0303-VP02</t>
  </si>
  <si>
    <t>AT-0303-VP01, Indoor Antenna for 7372-E, Elbow-Joint, Dual-Band 2.4/5 GHz, 2/3dBi, RP-SMA, Pair</t>
  </si>
  <si>
    <t>Antenna, dual-band, 2/3dBi, pair</t>
  </si>
  <si>
    <t xml:space="preserve">Fiber Node is an accessory product for the 7782, 7782-S, 7782-N, 7782-E, 7762, 7762-AC, T300, T301 &amp; P300 products.
Fiber Nodes include a one year warranty. </t>
  </si>
  <si>
    <t>902-0202-1000</t>
  </si>
  <si>
    <t>Fiber Node, EPON/DPoE,SM,20km, gray. Includes enclosure, media adapter, SFP optics, cables, fiber patch cord, pole/wall brackets, 7782, 7782-S, 7782-N, 7782-E, 7762-AC bracket, fasteners. Does not include ZF7782, 7782-S, 7782-N, 7782-E, 7762, 7762-AC.</t>
  </si>
  <si>
    <t>Fiber Node, EPON, 20km</t>
  </si>
  <si>
    <t>4-6 weeks</t>
  </si>
  <si>
    <t>902-0203-1000</t>
  </si>
  <si>
    <t>Fiber Node, 1000Base-LX,SM,10km, gray. Includes enclosure, media adapter, SFP optics, cables, fiber patch cord, pole/wall brackets, 7782, 7782-S, 7782-N, 7782-E, 7762-AC bracket, fasteners. Does not include ZF7782, 7782-S, 7782-N, 7782-E, 7762, 7762-AC.</t>
  </si>
  <si>
    <t>Fiber Node, 1000Base-LX, 10km</t>
  </si>
  <si>
    <t>902-0200-0000</t>
  </si>
  <si>
    <t>Weather-tight Fiber Optic Enclosure, Gray, Field Installable Accessory for 7782, 7782-S, 7782-N, 7782-E, 7762-AC. Includes slide bracket, AP bracket, enclosure, fiber spools, cable shield bond, data cables and optical mating sleeves for SC/UPC and LC-duplex. Does not include media converter, optic transceiver or fiber cable. Does not include ZF7782, 7782-S, 7782-N, 7782-E, 7762,7762-AC.</t>
  </si>
  <si>
    <t>Fiber Node, enclosure only</t>
  </si>
  <si>
    <t>902-0201-0000</t>
  </si>
  <si>
    <t>Managed Industrial Media Converter, SFP fiber optic slot,12-48Vdc,-40 to 60C, includes pre-wired power adapter and outdoor rated data cables.</t>
  </si>
  <si>
    <t>Fiber Node, media converter only</t>
  </si>
  <si>
    <t>902-0202-0000</t>
  </si>
  <si>
    <t>EPON Optical Network Terminal, SFP Optic Module, 20km reach, single mode, SC/UPC,-40 to 85C, Includes SC/UPC fiber patch cable. (T710 series &amp; 7782 series)</t>
  </si>
  <si>
    <t>Fiber Node, EPON optics</t>
  </si>
  <si>
    <t>902-0203-0000</t>
  </si>
  <si>
    <t>1000Base-LX, SFP (mini-GBIC) Optic Module, Single Mode, 10km  reach, LC duplex, -40 to 85C. Includes LC-Duplex fiber patch cable. (T710 series &amp; 7782 series)</t>
  </si>
  <si>
    <t>Fiber Node,1000Base-LX optics</t>
  </si>
  <si>
    <t>P01-0300-0000</t>
  </si>
  <si>
    <t>Fiber Node, GPON/EPON/PoE, gray. Includes enclosure, media adapter, cables, fiber patch cord, pole/wall brackets, T30x/P300 bracket, fasteners. Does not include the T30x/P300 or the SFP optics.</t>
  </si>
  <si>
    <t>Fiber Converter for T300/301 &amp; P300</t>
  </si>
  <si>
    <t>902-0190-0000</t>
  </si>
  <si>
    <t>10GBASE-SR SFP+ optical transceiver module for SmartZone 100</t>
  </si>
  <si>
    <t>SFP+ Module for SCG &amp; SZ</t>
  </si>
  <si>
    <t>902-0173-US00</t>
  </si>
  <si>
    <t>Spares of US Power Adapter for ZoneFlex 7372, 7352, 7321, R600, R500, R300, R310, R510, 7441- quantity of 1</t>
  </si>
  <si>
    <t>US Power Adapter 7372/52, 7321- 1</t>
  </si>
  <si>
    <t>Order multiple 10</t>
  </si>
  <si>
    <t>902-0173-EU00</t>
  </si>
  <si>
    <t>Spares of EU Power Adapter for ZoneFlex 7372, 7352, 7321, R600, R500, R300, R310, R510,  7441- quantity of 1</t>
  </si>
  <si>
    <t>EU Power Adapter 7372/52, 7321- 1</t>
  </si>
  <si>
    <t>902-0173-AR00</t>
  </si>
  <si>
    <t>Spares of AR Power Adapter for ZoneFlex 7372, 7352, 7321, R600, R500, R300, R310, R510,  7441- quantity of 1</t>
  </si>
  <si>
    <t>AR Power Adapter 7372/52, 7321- 1</t>
  </si>
  <si>
    <t>902-0173-AU00</t>
  </si>
  <si>
    <t>Spares of AU Power Adapter for ZoneFlex 7372, 7352, 7321, R600, R500, R300, R310, R510,  7441- quantity of 1</t>
  </si>
  <si>
    <t>AU Power Adapter 7372/52, 7321- 1</t>
  </si>
  <si>
    <t>902-0173-BR00</t>
  </si>
  <si>
    <t>Spares of BR Power Adapter for ZoneFlex 7372, 7352, 7321, R600, R500, R300, R310, R510,  7441- quantity of 1</t>
  </si>
  <si>
    <t>BR Power Adapter 7372/52, 7321- 1</t>
  </si>
  <si>
    <t>902-0173-CN00</t>
  </si>
  <si>
    <t>Spares of CN Power Adapter for ZoneFlex 7372, 7352, 7321, R600, R500, R300, R310, R510,  7441- quantity of 1</t>
  </si>
  <si>
    <t>CN Power Adapter 7372/52, 7321- 1</t>
  </si>
  <si>
    <t>902-0173-IN00</t>
  </si>
  <si>
    <t>Spares of IN Power Adapter for ZoneFlex 7372, 7352, 7321, R600, R500, R300, R310, R510,  7441- quantity of 1</t>
  </si>
  <si>
    <t>IN Power Adapter 7372/52, 7321- 1</t>
  </si>
  <si>
    <t>902-0173-KR00</t>
  </si>
  <si>
    <t>Spares of KR Power Adapter for ZoneFlex 7372, 7352, 7321, R600, R500, R300, R310, R510,  7441- quantity of 1</t>
  </si>
  <si>
    <t>KR Power Adapter 7372/52, 7321- 1</t>
  </si>
  <si>
    <t>902-0173-SA00</t>
  </si>
  <si>
    <t>Spares of SA Power Adapter for ZoneFlex 7372, 7352, 7321, R600, R500, R300, R310, R510,  7441- quantity of 1</t>
  </si>
  <si>
    <t>SA Power Adapter 7372/52, 7321- 1</t>
  </si>
  <si>
    <t>902-0173-UK00</t>
  </si>
  <si>
    <t>Spares of UK Power Adapter for ZoneFlex 7372, 7352, 7321, R600, R500, R300, R310, R510,  7441- quantity of 1</t>
  </si>
  <si>
    <t>UK Power Adapter 7372/52, 7321- 1</t>
  </si>
  <si>
    <t>902-0173-UN00</t>
  </si>
  <si>
    <t>Spares of UN/UU Dual Range Power Adapter for ZoneFlex 7372, 7352, 7321, R600, R500, R300, R310, R510, 7441- quantity of 1</t>
  </si>
  <si>
    <t>UN Power Adapter 7372/52, 7321- 1</t>
  </si>
  <si>
    <t>902-1169-US00</t>
  </si>
  <si>
    <t>Spares of US Power Adapter for ZoneFlex R710, ZoneDirector 1200- quantity of 1</t>
  </si>
  <si>
    <t>US Power Adapter for R710, ZD1200- 1</t>
  </si>
  <si>
    <t>902-1169-EU00</t>
  </si>
  <si>
    <t>Spares of EU Power Adapter for ZoneFlex R710, ZoneDirector 1200- quantity of 1</t>
  </si>
  <si>
    <t>EU Power Adapter for R710, ZD1200- 1</t>
  </si>
  <si>
    <t>902-1169-AU00</t>
  </si>
  <si>
    <t>Spares of AU Power Adapter for ZoneFlex R710, ZoneDirector 1200- quantity of 1</t>
  </si>
  <si>
    <t>AU Power Adapter for R710, ZD1200- 1</t>
  </si>
  <si>
    <t>902-1169-BR00</t>
  </si>
  <si>
    <t>Spares of BR Power Adapter for ZoneFlex R710, ZoneDirector 1200- quantity of 1</t>
  </si>
  <si>
    <t>BR Power Adapter for R710, ZD1200- 1</t>
  </si>
  <si>
    <t>902-1169-CN00</t>
  </si>
  <si>
    <t>Spares of CN Power Adapter for ZoneFlex R710, ZoneDirector 1200- quantity of 1</t>
  </si>
  <si>
    <t>CN Power Adapter for R710, ZD1200- 1</t>
  </si>
  <si>
    <t>902-1169-IN00</t>
  </si>
  <si>
    <t>Spares of IN Power Adapter for ZoneFlex R710, ZoneDirector 1200- quantity of 1</t>
  </si>
  <si>
    <t>IN Power Adapter for R710, ZD1200- 1</t>
  </si>
  <si>
    <t>902-1169-KR00</t>
  </si>
  <si>
    <t>Spares of KR Power Adapter for ZoneFlex R710, ZoneDirector 1200- quantity of 1</t>
  </si>
  <si>
    <t>KR Power Adapter for R710, ZD1200- 1</t>
  </si>
  <si>
    <t>902-1169-SA00</t>
  </si>
  <si>
    <t>Spares of SA Power Adapter for ZoneFlex R710, ZoneDirector 1200- quantity of 1</t>
  </si>
  <si>
    <t>SA Power Adapter for R710, ZD1200- 1</t>
  </si>
  <si>
    <t>902-1169-UK00</t>
  </si>
  <si>
    <t>Spares of UK Power Adapter for ZoneFlex R710, ZoneDirector 1200- quantity of 1</t>
  </si>
  <si>
    <t>UK Power Adapter for R710, ZD1200- 1</t>
  </si>
  <si>
    <t>902-1169-UN00</t>
  </si>
  <si>
    <t>Spares of UN/UU Dual Range US Power Adapter for ZoneFlex R710, ZoneDirector 1200- quantity of 1</t>
  </si>
  <si>
    <t>UN Power Adapter for R710, ZD1200- 1</t>
  </si>
  <si>
    <t>902-1169-AR00</t>
  </si>
  <si>
    <t>Spares of AR Power Adapter for ZoneFlex R710, ZoneDirector 1200- quantity of 1</t>
  </si>
  <si>
    <t>AR Power Adapter for R710, ZD1200- 1</t>
  </si>
  <si>
    <t>902-1169-JP00</t>
  </si>
  <si>
    <t>Spares of JP Power Adapter for ZoneFlex R710, ZoneDirector 1200- quantity of 1</t>
  </si>
  <si>
    <t>JP Power Adapter for R710, ZD1200- 1</t>
  </si>
  <si>
    <t>902-0169-US00</t>
  </si>
  <si>
    <t>Spares of US Power Adapter for ZoneFlex R700, 7982, 7962- quantity of 1</t>
  </si>
  <si>
    <t>US Power Adapter for 7982- 1</t>
  </si>
  <si>
    <t>902-0169-EU00</t>
  </si>
  <si>
    <t>Spares of EU Power Adapter for ZoneFlex R700, 7982, 7962- quantity of 1</t>
  </si>
  <si>
    <t>EU Power Adapter for 7982- 1</t>
  </si>
  <si>
    <t>902-0169-AU00</t>
  </si>
  <si>
    <t>Spares of AU Power Adapter for ZoneFlex R700, 7982, 7962- quantity of 1</t>
  </si>
  <si>
    <t>AU Power Adapter for 7982- 1</t>
  </si>
  <si>
    <t>902-0169-BR00</t>
  </si>
  <si>
    <t>Spares of BR Power Adapter for ZoneFlex R700, 7982, 7962- quantity of 1</t>
  </si>
  <si>
    <t>BR Power Adapter for 7982- 1</t>
  </si>
  <si>
    <t>902-0169-CN00</t>
  </si>
  <si>
    <t>Spares of CN Power Adapter for ZoneFlex R700, 7982, 7962- quantity of 1</t>
  </si>
  <si>
    <t>CN Power Adapter for 7982- 1</t>
  </si>
  <si>
    <t>902-0169-IN00</t>
  </si>
  <si>
    <t>Spares of IN Power Adapter for ZoneFlex R700, 7982, 7962- quantity of 1</t>
  </si>
  <si>
    <t>IN Power Adapter for 7982- 1</t>
  </si>
  <si>
    <t>902-0169-KR00</t>
  </si>
  <si>
    <t>Spares of KR Power Adapter for ZoneFlex R700, 7982, 7962- quantity of 1</t>
  </si>
  <si>
    <t>KR Power Adapter for 7982- 1</t>
  </si>
  <si>
    <t>902-0169-SA00</t>
  </si>
  <si>
    <t>Spares of SA Power Adapter for ZoneFlex R700, 7982, 7962- quantity of 1</t>
  </si>
  <si>
    <t>SA Power Adapter for 7982- 1</t>
  </si>
  <si>
    <t>902-0169-UK00</t>
  </si>
  <si>
    <t>Spares of UK Power Adapter for ZoneFlex R700, 7982, 7962- quantity of 1</t>
  </si>
  <si>
    <t>UK Power Adapter for 7982- 1</t>
  </si>
  <si>
    <t>902-0169-UN00</t>
  </si>
  <si>
    <t>Spares of UN/UU Dual Range US Power Adapter for ZoneFlex R700, 7982, 7962- quantity of 1</t>
  </si>
  <si>
    <t>UN Power Adapter for 7982- 1</t>
  </si>
  <si>
    <t>902-0170-US00</t>
  </si>
  <si>
    <t>Spares of external 30W AC/DC US power adapter for 7055, H500 &amp; H510, quantity of 1</t>
  </si>
  <si>
    <t>US Power Adapter for 7025 &amp; 7055 - 1</t>
  </si>
  <si>
    <t>8-10 weeks</t>
  </si>
  <si>
    <t xml:space="preserve">902-0170-EU00 </t>
  </si>
  <si>
    <t>Spares of external 30W AC/DC EU power adapter for 7055, H500 &amp; H510, quantity of 1</t>
  </si>
  <si>
    <t>EU Power Adapter for 7025 &amp; 7055 - 1</t>
  </si>
  <si>
    <t xml:space="preserve">902-0170-AU00 </t>
  </si>
  <si>
    <t>Spares of external 30W AC/DC AU power adapter for 7055, H500 &amp; H510, quantity of 1</t>
  </si>
  <si>
    <t>AU Power Adapter for 7025 &amp; 7055 - 1</t>
  </si>
  <si>
    <t>902-0170-CN00</t>
  </si>
  <si>
    <t>Spares of external 30W AC/DC CN power adapter for 7055, H500 &amp; H510, quantity of 1</t>
  </si>
  <si>
    <t>CN Power Adapter for 7025 &amp; 7055 - 1</t>
  </si>
  <si>
    <t xml:space="preserve">902-0170-IN00 </t>
  </si>
  <si>
    <t>Spares of external 30W AC/DC IN power adapter for 7055, H500 &amp; H510, quantity of 1</t>
  </si>
  <si>
    <t>IN Power Adapter for 7025 &amp; 7055 - 1</t>
  </si>
  <si>
    <t xml:space="preserve">902-0170-UK00 </t>
  </si>
  <si>
    <t>Spares of external 30W AC/DC UK power adapter for 7055, H500 &amp; H510, quantity of 1</t>
  </si>
  <si>
    <t>UK Power Adapter for 7025 &amp; 7055 - 1</t>
  </si>
  <si>
    <t>902-0162-US00</t>
  </si>
  <si>
    <t>Spares of Power over Ethernet (PoE) Adapter (10/100/1000 Mbps) with US power adapter, quantity of 1 unit (applicable for 7731, P300, R710, R700, R600, R500, R510, R300, R310,  7982, 7372, 7352, 7321, H500, 7055, T300, T301)</t>
  </si>
  <si>
    <t>PoE Injector 20W 1000Mbps US - 1</t>
  </si>
  <si>
    <t>902-0162-EU00</t>
  </si>
  <si>
    <t>Spares of Power over Ethernet (PoE) Adapter (10/100/1000 Mbps) with EU power adapter, quantity of 1 unit (applicable for 7731,  P300, R710, R700, R600, R500, R510, R300, R310,  7982, 7372, 7352, 7321, H500, 7055, T300, T301)</t>
  </si>
  <si>
    <t>PoE Injector 20W 1000Mbps EU - 1</t>
  </si>
  <si>
    <t>902-0162-UK00</t>
  </si>
  <si>
    <t>Spares of Power over Ethernet (PoE) Adapter (10/100/1000 Mbps) with UK power adapter, quantity of 1 unit (applicable for 7731, P300,  R710, R700, R600, R500, R510, R300, R310,  7982, 7372, 7352, 7321, H500, 7055, T300, T301)</t>
  </si>
  <si>
    <t>PoE Injector 20W 1000Mbps UK - 1</t>
  </si>
  <si>
    <t>902-0162-AU00</t>
  </si>
  <si>
    <t>Spares of Power over Ethernet (PoE) Adapter (10/100/1000 Mbps) with AU power adapter, quantity of 1 unit (applicable for 7731,  P300, R710, R700, R600, R500, R510, R300, R310,  7982, 7372, 7352, 7321, H500, 7055, T300, T301)</t>
  </si>
  <si>
    <t>PoE Injector 20W 1000Mbps AU - 1</t>
  </si>
  <si>
    <t>902-0162-BR00</t>
  </si>
  <si>
    <t>Spares of Power over Ethernet (PoE) Adapter (10/100/1000 Mbps) with BR power adapter, quantity of 1 unit (applicable for 7731,  P300, R710, R700, R600, R500, R510, R300, R310,  7982, 7372, 7352, 7321, H500, 7055, T300, T301)</t>
  </si>
  <si>
    <t>PoE Injector 20W 1000Mbps BR - 1</t>
  </si>
  <si>
    <t>902-0162-CH00</t>
  </si>
  <si>
    <t>Spares of Power over Ethernet (PoE) Adapter (10/100/1000 Mbps) with CH power adapter, quantity of 1 unit (applicable for 7731,  P300, R710, R700, R600, R500, R510, R300, R310,  7982, 7372, 7352, 7321, H500, 7055, T300, T301)</t>
  </si>
  <si>
    <t>PoE Injector 20W 1000Mbps CH - 1</t>
  </si>
  <si>
    <t>902-0162-IN00</t>
  </si>
  <si>
    <t>Spares of Power over Ethernet (PoE) Adapter (10/100/1000 Mbps) with IN power adapter, quantity of 1 unit (applicable for 7731,  P300, R710, R700, R600, R500, R510, R300, R310, 7982, 7372, 7352, 7321, H500, 7055, T300, T301)</t>
  </si>
  <si>
    <t>PoE Injector 20W 1000Mbps IN - 1</t>
  </si>
  <si>
    <t>902-0162-IL00</t>
  </si>
  <si>
    <t>Spares of Power over Ethernet (PoE) Adapter (10/100/1000 Mbps) with Israel power adapter, quantity of 1 unit (applicable for 7731,  P300, R710, R700, R600, R500, R510, R300, R310,  7982, 7372, 7352, 7321, H500, 7055, T300, T301)</t>
  </si>
  <si>
    <t>PoE Injector 20W 1000Mbps IL - 1  </t>
  </si>
  <si>
    <t>902-0162-SW00</t>
  </si>
  <si>
    <t xml:space="preserve">Spares of Power over Ethernet (PoE) Adapter (10/100/1000 Mbps) with Switzerland power adapter, quantity of 1 unit (applicable for 7731,  P300, R710, R700, R600, R500, R510, R300, R310,  7982, 7372, 7352, 7321, H500, 7055, T300, T301) </t>
  </si>
  <si>
    <t>PoE Injector 20W 1000Mbps SW - 1</t>
  </si>
  <si>
    <t>902-0180-US00</t>
  </si>
  <si>
    <t>Spares of Power over Ethernet (PoE) Injector (10/100/1000 Mbps) quantity of 1 unit (T710-series, 7762-series, 7782-series, and 8800-S access points),US Plug</t>
  </si>
  <si>
    <t>POE Injector 60W 7762,7762-AC US</t>
  </si>
  <si>
    <t>902-0180-AU00</t>
  </si>
  <si>
    <t>Spares of Power over Ethernet (PoE) Injector (10/100/1000 Mbps) quantity of 1 unit (T710-series, 7762-series, 7782-series, and 8800-S access points),AU Plug</t>
  </si>
  <si>
    <t>POE Injector 60W 7762,7762-AC AU</t>
  </si>
  <si>
    <t>902-0180-BR00</t>
  </si>
  <si>
    <t>Spares of Power over Ethernet (PoE) Injector (10/100/1000 Mbps) quantity of 1 unit (T710-series, 7762-series, 7782-series, and 8800-S access points),BR Plug</t>
  </si>
  <si>
    <t>POE Injector 60W 7762,7762-AC BR</t>
  </si>
  <si>
    <t>902-0180-EU00</t>
  </si>
  <si>
    <t>Spares of Power over Ethernet (PoE) Injector (10/100/1000 Mbps) quantity of 1 unit (T710-series, 7762-series, 7782-series, and 8800-S access points),EU Plug</t>
  </si>
  <si>
    <t>POE Injector 60W 7762,7762-AC EU</t>
  </si>
  <si>
    <t>902-0180-IN00</t>
  </si>
  <si>
    <t>Spares of Power over Ethernet (PoE) Injector (10/100/1000 Mbps) quantity of 1 unit (T710-series, 7762-series, 7782-series, and 8800-S access points),IN Plug</t>
  </si>
  <si>
    <t>POE Injector 60W 7762,7762-AC IN</t>
  </si>
  <si>
    <t>902-0180-KR00</t>
  </si>
  <si>
    <t>Spares of Power over Ethernet (PoE) Injector (10/100/1000 Mbps) quantity of 1 unit (T710-series, 7762-series, 7782-series, and 8800-S access points),KR Plug</t>
  </si>
  <si>
    <t>POE Injector 60W 7762,7762-AC KR</t>
  </si>
  <si>
    <t>902-0180-SA00</t>
  </si>
  <si>
    <t>Spares of Power over Ethernet (PoE) Injector (10/100/1000 Mbps) quantity of 1 unit (T710-series, 7762-series, 7782-series, and 8800-S access points),SA Plug</t>
  </si>
  <si>
    <t>POE Injector 60W 7762,7762-AC SA</t>
  </si>
  <si>
    <t>902-0180-UK00</t>
  </si>
  <si>
    <t>Spares of Power over Ethernet (PoE) Injector (10/100/1000 Mbps) quantity of 1 units, (T710-series, 7762-series, 7782-series, and 8800-S access points),UK Plug</t>
  </si>
  <si>
    <t>POE Injector 60W 7762,7762-AC UK</t>
  </si>
  <si>
    <t>Miscellaneous Spares</t>
  </si>
  <si>
    <t>902-0174-US00</t>
  </si>
  <si>
    <t>Spare of IEC Power Cord (for use with ZD5000 &amp; SCG200 AC Power Supply), US Plug</t>
  </si>
  <si>
    <t>IEC Power Cord for ZD5k &amp; SCG, US</t>
  </si>
  <si>
    <t>minimum order quantity of 5</t>
  </si>
  <si>
    <t>902-0174-AU00</t>
  </si>
  <si>
    <t>Spare of IEC Power Cord (for use with ZD5000 &amp; SCG200 AC Power Supply), AU Plug</t>
  </si>
  <si>
    <t>IEC Power Cord for ZD5k &amp; SCG, AU</t>
  </si>
  <si>
    <t>902-0174-BR00</t>
  </si>
  <si>
    <t>Spare of IEC Power Cord (for use with ZD5000 &amp; SCG200 AC Power Supply), BR Plug</t>
  </si>
  <si>
    <t>IEC Power Cord for ZD5k &amp; SCG, BR</t>
  </si>
  <si>
    <t>902-0174-CN00</t>
  </si>
  <si>
    <t>Spare of IEC Power Cord (for use with ZD5000 &amp; SCG200 AC Power Supply), CN Plug</t>
  </si>
  <si>
    <t>IEC Power Cord for ZD5k &amp; SCG, CN</t>
  </si>
  <si>
    <t>902-0174-EU00</t>
  </si>
  <si>
    <t>Spare of IEC Power Cord (for use with ZD5000 &amp; SCG200 AC Power Supply), EU Plug</t>
  </si>
  <si>
    <t>IEC Power Cord for ZD5k &amp; SCG, EU</t>
  </si>
  <si>
    <t>902-0174-IN00</t>
  </si>
  <si>
    <t>Spare of IEC Power Cord (for use with ZD5000 &amp; SCG200 AC Power Supply), IN Plug</t>
  </si>
  <si>
    <t>IEC Power Cord for ZD5k &amp; SCG, IN</t>
  </si>
  <si>
    <t>902-0174-JP00</t>
  </si>
  <si>
    <t>Spare of IEC Power Cord (for use with ZD5000 &amp; SCG200 AC Power Supply), JP Plug</t>
  </si>
  <si>
    <t>IEC Power Cord for ZD5k &amp; SCG, JP</t>
  </si>
  <si>
    <t>902-0174-KR00</t>
  </si>
  <si>
    <t>Spare of IEC Power Cord (for use with ZD5000 &amp; SCG200 AC Power Supply), KR Plug</t>
  </si>
  <si>
    <t>IEC Power Cord for ZD5k &amp; SCG, KR</t>
  </si>
  <si>
    <t>902-0174-SA00</t>
  </si>
  <si>
    <t>Spare of IEC Power Cord (for use with ZD5000 &amp; SCG200 AC Power Supply), SA Plug</t>
  </si>
  <si>
    <t>IEC Power Cord for ZD5k &amp; SCG, SA</t>
  </si>
  <si>
    <t>902-0174-UK00</t>
  </si>
  <si>
    <t>Spare of IEC Power Cord (for use with ZD5000 &amp; SCG200 AC Power Supply), UK Plug</t>
  </si>
  <si>
    <t>IEC Power Cord for ZD5k &amp; SCG, UK</t>
  </si>
  <si>
    <t>902-0165-0000</t>
  </si>
  <si>
    <t>Spares of Mounting Kit for 7762, 7762-S, 7762-T - quantity of 10</t>
  </si>
  <si>
    <t>Spare Wall Mount Kit for 7762 - 10</t>
  </si>
  <si>
    <t>902-0168-0000</t>
  </si>
  <si>
    <t>Spare of Mounting Kit for 7731</t>
  </si>
  <si>
    <t>Spare Mount Kit for 7731</t>
  </si>
  <si>
    <t>902-0175-DC00</t>
  </si>
  <si>
    <t>Spare DC Power Supply for ZD5000</t>
  </si>
  <si>
    <t>DC Power Supply for ZD5000</t>
  </si>
  <si>
    <t>902-0176-0000</t>
  </si>
  <si>
    <t>Spare Fan Set for ZD5000 (6 fans)</t>
  </si>
  <si>
    <t>Fan Set for ZD5000 (6 fans)</t>
  </si>
  <si>
    <t>902-0178-0002</t>
  </si>
  <si>
    <t>Spare Rack Rail Kit for ZD5000</t>
  </si>
  <si>
    <t>Rack Rail Kit for ZD5000</t>
  </si>
  <si>
    <t>902-0179-AC00</t>
  </si>
  <si>
    <t>Spare AC Power Supply for ZD5000 (use with 902-0174-XX00 Power Cord)</t>
  </si>
  <si>
    <t>AC Power Supply for ZD5000</t>
  </si>
  <si>
    <t>902-0182-0003</t>
  </si>
  <si>
    <t>Spare, Outdoor Mounting Bracket, Bare Metal, Any-Angle, P300, 7762-AC,7762, 7782-series, 7781-CM, T300, T301 Qty 1</t>
  </si>
  <si>
    <t>Mount kit, Any Angle, 7762,7762-AC</t>
  </si>
  <si>
    <t>minimum order quantity of 10</t>
  </si>
  <si>
    <t>902-0183-0000</t>
  </si>
  <si>
    <t>Spare Data Connector for T710-series, T300-series, 7782-series, 8800; contains 1 weatherizing data cable gland</t>
  </si>
  <si>
    <t>Spare cable gland, data, 7762-AC</t>
  </si>
  <si>
    <t>902-0184-0000</t>
  </si>
  <si>
    <t>Spare, Passive PoE Injector, 10/100/1000Base-T, 7762, 7731, 7782-series, No Power Adapter</t>
  </si>
  <si>
    <t>Spare Passive PoE Injector (no adapter)</t>
  </si>
  <si>
    <t>902-0185-0000</t>
  </si>
  <si>
    <t>Spare Weatherized AC Connector for T710-series, 7762-AC, 7782-series, and 8800; contains 4-pin AC connector</t>
  </si>
  <si>
    <t>Spare Outdoor AC Power Connector,7762-AC</t>
  </si>
  <si>
    <t>902-0101-0000</t>
  </si>
  <si>
    <t>Mounting Kit, Aerial Strand-Universal Kit for Fiber Node, ZF7761-CM, ZF7762,ZF7762-AC. Includes, strand hanger brackets, sun shade, spacer and 2 outdoor rated data cables.</t>
  </si>
  <si>
    <t>Aerial Strand Mount Brkt, fiber node</t>
  </si>
  <si>
    <t>902-0103-0000</t>
  </si>
  <si>
    <t>ZF7761-CM Accessory Cable, 12VDC Input &amp; Manual Push-Button Reset Cable</t>
  </si>
  <si>
    <t>Reset Cable &amp; Power Barrel for 7761-CM</t>
  </si>
  <si>
    <t>902-0110-0000</t>
  </si>
  <si>
    <t>Kit, Narrow Acoustic Ceiling Rail Clips (9/16"), converts 7982, 7372, or 7352 in-box hardware for narrow T-bar. Also works with  902-0166-0000 kit. Qty 10 (enough for 5 APs)</t>
  </si>
  <si>
    <t>9/16" Acoustic Ceiling Rail Clips - 10</t>
  </si>
  <si>
    <t>902-0100-0000</t>
  </si>
  <si>
    <t>Mounting bracket for R700 &amp; 7982. Mounts to hard wall/ceiling, outlet box, pole, truss.  Includes Security Torx screw.  Supports padlock.</t>
  </si>
  <si>
    <t>Spare Mounting Bracket for 7982</t>
  </si>
  <si>
    <t>902-0108-0000</t>
  </si>
  <si>
    <t xml:space="preserve">Mounting Bracket for ZoneFlex 7352/7372, R600, R500, R510. Mounts to hard wall/ceiling, outlet box, pole, truss.  Includes Security Torx screw.  Supports padlock.   </t>
  </si>
  <si>
    <t>Spare Mounting Bracket for 7372/7352</t>
  </si>
  <si>
    <t>902-0111-0000</t>
  </si>
  <si>
    <t>Mounting Bracket for ZoneFlex 7055, adjacent wall-plate mounting (US &amp; worldwide wall-plates)</t>
  </si>
  <si>
    <t>Spare Mounting Bracket for 7055</t>
  </si>
  <si>
    <t>902-0118-0000</t>
  </si>
  <si>
    <t>Secure Mounting Bracket for ZoneFlex R300. Mounts to hard wall/ceiling, pole, truss.  Includes security screws (Torx &amp; Phillips). Qty 1</t>
  </si>
  <si>
    <t>Spare Mounting Bracket for R300</t>
  </si>
  <si>
    <t>902-0119-0000</t>
  </si>
  <si>
    <t>Surface Mount Bracket for ZoneFlex H500. Required when mounting H500 where no electrical outlet box is available.</t>
  </si>
  <si>
    <t>Surface Mount Bracket for H500</t>
  </si>
  <si>
    <t>902-0120-0000</t>
  </si>
  <si>
    <t>Secure Mounting Bracket for ZoneFlex R710. Mounts to hard wall/ceiling, pole, and truss. Also fits R500, R510, R600, R310 and R700 without pad-lock support.</t>
  </si>
  <si>
    <t>Secure Mounting Bracket for R710</t>
  </si>
  <si>
    <t>902-0123-0000</t>
  </si>
  <si>
    <t>Flush-frame acoustic ceiling bracket for ZoneFlex R710.  Flush-frame only – no applicable for standard (recessed-frame) acoustic ceiling</t>
  </si>
  <si>
    <t>Flush-frame drop ceiling bracket, R710</t>
  </si>
  <si>
    <t>902-0126-0000</t>
  </si>
  <si>
    <t>Surface Mount Bracket for ZoneFlex H510. Required when mounting H510 where no electrical outlet box is available</t>
  </si>
  <si>
    <t>Surface Mount Bracket for H510</t>
  </si>
  <si>
    <t>Ruckus Wireless Training Pricing Guide</t>
  </si>
  <si>
    <t>Maintained by:  Peter Guarino</t>
  </si>
  <si>
    <t>Training</t>
  </si>
  <si>
    <t>For online courses and details on training offerings &amp; prerequisites, please visit the Ruckus Training Portal:   https://training.ruckuswireless.com
For more information on Ruckus Training Delivery Pricing please contact:  John Rouleau  (john.rouleau@ruckuswireless.com)</t>
  </si>
  <si>
    <t>ONLINE TRAINING</t>
  </si>
  <si>
    <t>N/A</t>
  </si>
  <si>
    <t>Ruckus AirTime Fairness Technology Overview (Online)</t>
  </si>
  <si>
    <t>FREE-No Resale</t>
  </si>
  <si>
    <t>Ruckus Basic Wi-Fi Site Survey (Online)</t>
  </si>
  <si>
    <t>Basic Wi-Fi Site Survey   (Online)</t>
  </si>
  <si>
    <t>Ruckus BeamFlex Adaptive Antenna Technology Training (Online)</t>
  </si>
  <si>
    <t>BeamFlex Adaptive Antenna Tech. (Online)</t>
  </si>
  <si>
    <t xml:space="preserve">Ruckus ChannelFly Overview and Demo (Online) </t>
  </si>
  <si>
    <t xml:space="preserve">ChannelFly- Overview and Demo (Online) </t>
  </si>
  <si>
    <t>Ruckus Competitive Training (Online)</t>
  </si>
  <si>
    <t>FREE
No Resale</t>
  </si>
  <si>
    <t>Ruckus E-Rate 2.0, Primary, and Higher Education Vertical Online Training</t>
  </si>
  <si>
    <t>Ruckus Hospitality 101 Exam   (Online)</t>
  </si>
  <si>
    <t>Hospitality 101 Exam (Online)</t>
  </si>
  <si>
    <t>Ruckus Hotspot 2.0 Release 2 Training (Online)</t>
  </si>
  <si>
    <t>Ruckus Instructor Skills Development Exam (Online)</t>
  </si>
  <si>
    <t>Ruckus Introduction to Ruckus Products Update (Online)</t>
  </si>
  <si>
    <t>Intro. to Ruckus Products (Online)</t>
  </si>
  <si>
    <t>Ruckus Introduction to Virtualization and Hypervisors (Online)</t>
  </si>
  <si>
    <t>Ruckus Payment Card Industry Data Security Standard (PCI DSS) Overview</t>
  </si>
  <si>
    <t>Ruckus RuckOS 3.0 For Enterprise Installation and Management (Online)</t>
  </si>
  <si>
    <t>Ruckus RWCA-SE Certification Exam (Online)</t>
  </si>
  <si>
    <t>Ruckus Sales Essentials   (Online)</t>
  </si>
  <si>
    <t>Ruckus Sales Essentials (Online)</t>
  </si>
  <si>
    <t>Ruckus Sales Expert Certification Exam (REx)   (Online)</t>
  </si>
  <si>
    <t>Sales Expert Cert Exam (REx) (Online)</t>
  </si>
  <si>
    <t>Ruckus Smart Access Management Services (SAMs) System Engineer/VAR training (Online)</t>
  </si>
  <si>
    <t>SAMs for SEs (Online)</t>
  </si>
  <si>
    <t>Ruckus Smart Access Management Services (SAMs) Sales Training (Online)</t>
  </si>
  <si>
    <t>Ruckus SAMs Training For Sales (Online)</t>
  </si>
  <si>
    <t>Ruckus SmartCast Online Training (Online)</t>
  </si>
  <si>
    <t>Ruckus SmartCell Insight 1.0 Overview (Online)</t>
  </si>
  <si>
    <t>SmartCell Insight 1.0 Overview (Online)</t>
  </si>
  <si>
    <t>Ruckus SmartCell Insight Server Installation and Configuration (Online)</t>
  </si>
  <si>
    <t>Ruckus SmartLicensing  (Online)</t>
  </si>
  <si>
    <t>Ruckus SmartMesh Online Training (Online)</t>
  </si>
  <si>
    <t>Ruckus SmartPositioning Technology (SPoT) Sales Certification Exam (Online)</t>
  </si>
  <si>
    <t>Ruckus Smart Positioning Technology (SPoT) Sales Training (Online)</t>
  </si>
  <si>
    <t>Ruckus SPoT Training for Sales (Online)</t>
  </si>
  <si>
    <t>Ruckus Smart Positioning Technology (SPoT) Deployment Training (Online)</t>
  </si>
  <si>
    <t>FREE- No Resale</t>
  </si>
  <si>
    <t>Ruckus Smart Security (SmartSec) Overview (Online)</t>
  </si>
  <si>
    <t>Ruckus SmartSec Overview (Online)</t>
  </si>
  <si>
    <t>Ruckus SmartWay Bonjour Gateway Online Training (Online)</t>
  </si>
  <si>
    <t>Ruckus SmartZone 100  For Sales (Online)</t>
  </si>
  <si>
    <t xml:space="preserve">Ruckus SmartZone Software 3.1 For Enterprise Installation and Management </t>
  </si>
  <si>
    <t>Ruckus SmartZone (WiSE-SZ) Level 1 Certification Exam</t>
  </si>
  <si>
    <t>Ruckus Stadium High Density Training: Course Content (Online)</t>
  </si>
  <si>
    <t>Stadium High Density: (Online)</t>
  </si>
  <si>
    <t xml:space="preserve">Ruckus System Engineering Essentials Technologies Course  (Online) </t>
  </si>
  <si>
    <t xml:space="preserve">SE Essentials (Technologies) (Online) </t>
  </si>
  <si>
    <t>Ruckus Virtual SmartCell Gateway (vSZ) 2.5 Sales Training (Online)</t>
  </si>
  <si>
    <t>vSCG 2.5 Sales Training</t>
  </si>
  <si>
    <t>Ruckus Virtual SmartCell Gateway (vSZ) 2.5 Deployment Training (Online)</t>
  </si>
  <si>
    <t>Ruckus Wi-Fi Essentials (Online)</t>
  </si>
  <si>
    <t>Wi-Fi Essentials (Online)</t>
  </si>
  <si>
    <t>See Ruckus Training Portal</t>
  </si>
  <si>
    <t>Ruckus LAN-WLAN Fundamentals Certification Exam, Per Person, at Ruckus Training Portal</t>
  </si>
  <si>
    <t>LAN-WLAN Fundamentals Exam</t>
  </si>
  <si>
    <t xml:space="preserve">*Ruckus WiSE Level 1 Certification Exam. Online Exam, Per Person, at Ruckus Training Portal  (*Now FREE for Ruckus Partners) </t>
  </si>
  <si>
    <t xml:space="preserve">WiSE Level 1 Cert Exam (Online,PP) </t>
  </si>
  <si>
    <t>Ruckus WiSE Level 2 Certification Exam.  Proctored Exam, Per Person, at PearsonVUE Locations</t>
  </si>
  <si>
    <t xml:space="preserve">WiSE Level 2 Cert. Exam (PP,PVue) </t>
  </si>
  <si>
    <t>Ruckus ZoneDirector 9.6 Installation and Management with ZoneDirector 9.7 Updates   (Online)</t>
  </si>
  <si>
    <t>ZD 9.6 with 9.7 Update (Online)</t>
  </si>
  <si>
    <t>Ruckus ZoneFlex H500 Product Overview (Online)</t>
  </si>
  <si>
    <t>Ruckus ZoneFlex P300 Product Overview (Online)</t>
  </si>
  <si>
    <t>INSTRUCTOR LED TRAINING</t>
  </si>
  <si>
    <t>905-TWFF-ONST</t>
  </si>
  <si>
    <t>Ruckus LAN-WLAN Fundamentals. 2day, Live Instructor Led Training, For up to 12 persons, at Customer Site.  (Note: 3 Day min. requirement)</t>
  </si>
  <si>
    <t>LAN-WLAN Fundamentals training, onsite</t>
  </si>
  <si>
    <t>905-TWFF-VIRT</t>
  </si>
  <si>
    <t xml:space="preserve">Ruckus LAN-WLAN Fundamentals. 2 day, Live Instructor Led Training, For up to 12 persons,Virtually via WebEx. </t>
  </si>
  <si>
    <t>LAN-WLAN Fundamentals training, WebEx</t>
  </si>
  <si>
    <t xml:space="preserve">Ruckus LAN-WLAN Fundamentals. 2 day, Live Instructor Led Training, Per Person, at Ruckus Headquarters in Sunnyvale. </t>
  </si>
  <si>
    <t>LAN-WLAN Fundamentals Training,  HQ</t>
  </si>
  <si>
    <t>Ruckus Zone Director Install and Management. 3 day, Live Instructor Led Training, Per Person, Location Varies</t>
  </si>
  <si>
    <t>Ruckus ATP Cert Course (ILT,PP)</t>
  </si>
  <si>
    <t>905-TRZD-0906</t>
  </si>
  <si>
    <t>Ruckus ZoneDirector Install and Management. 3 Day, Live Instructor Led Training, For up to 12 persons, at Customer Site.</t>
  </si>
  <si>
    <t>ZoneDirector training 12 student Onsite</t>
  </si>
  <si>
    <t>Ruckus SCG 200 v3.1 Basic Deployment &amp; Config,  2day, Live Instructor Led Training, For up to 20 persons, at Customer Site.  (Note: 3 Day min. requirement)</t>
  </si>
  <si>
    <t>Ruckus SCG 2.5 - Intro &amp;  Deployment</t>
  </si>
  <si>
    <t>Contact: training@ruckuswireless.com</t>
  </si>
  <si>
    <t>Ruckus SCG 200 v3.1 - Operations &amp; Maintenance,  2day, Live Instructor Led Training, For up to 20 persons, at Customer Site.  (Note: 3 Day min. requirement)</t>
  </si>
  <si>
    <t>Ruckus SCG 2.5 Operations &amp; Maintenance</t>
  </si>
  <si>
    <t>Ruckus SCG 200 v3.1 - Advanced Config &amp; Troubleshooting   1 day, Live Instructor Led Training, For up to 20 persons, at Customer Site.  (Note: 3 Day min. requirement)</t>
  </si>
  <si>
    <t>Ruckus SCG 2.5- Adv Config, Troubleshoot</t>
  </si>
  <si>
    <t>Ruckus Virtual SmartZone Deployment &amp; Config,  2day, Live Instructor Led Training, For up to 20 persons, at Customer Site.  (Note: 3 Day min. requirement)</t>
  </si>
  <si>
    <t xml:space="preserve">Ruckus vSCG Deployment &amp; Config </t>
  </si>
  <si>
    <t>Ruckus Legacy Platform Migration to Smart Zone Software Products,  1day, Live Instructor Led Training, For up to 20 persons, at Customer Site.  (Note: 3 Day min. requirement)</t>
  </si>
  <si>
    <t xml:space="preserve">Ruckus Legacy Platform Migration, vSCG </t>
  </si>
  <si>
    <t>Ruckus vSZ/SCG-200 Troubleshooting - Advanced, 1 day, Live Instructor Led Training, For up to 20 persons, at Customer Site. (Note: 3 Day min. requirement).</t>
  </si>
  <si>
    <t>Ruckus BYOD Configuration - Enterprise- 1/2 day, Live Instructor Led Training, For up to 20 persons, Virtual via WebEx.</t>
  </si>
  <si>
    <t>Ruckus Cloud Product Installation and Configuration, 1 day, Live Instructor Led Training, For up to 20 persons, at Customer Site. (Note: 3 Day min. requirement)</t>
  </si>
  <si>
    <t>Ruckus SCG/SZ Enterprise Deployment Models, Tools &amp; Support Training, 2day, Live Instructor Led Training, For up to 20 persons, at Customer Site.  (Note: 3 Day min. requirement)</t>
  </si>
  <si>
    <t>Ruckus Hotspot 2.0 R2 - Carrier Training, 1/2 day, Live Instructor Led Training, For up to 20 persons, at Customer Site or Virtual via WebEx. (Note: 3 Day min. requirement)</t>
  </si>
  <si>
    <t xml:space="preserve">Ruckus AP Technology &amp; Installation Overview, 1/2 day or 1 day, Live Instructor Led Training, For up to 20 persons, Virtual via WebEx. </t>
  </si>
  <si>
    <t>905-TCUS-1DAY</t>
  </si>
  <si>
    <t>Ruckus Group Training: 1 Day Live Instructor Led Training, For up to 12 or 20 persons, at Customer Site, May Require Training Lab</t>
  </si>
  <si>
    <t>1 Day Group Trng. (ILT,12 Max,Onsite)</t>
  </si>
  <si>
    <t>905-TCUS-2DAY</t>
  </si>
  <si>
    <t>Ruckus Group Training: 2 Days Live Instructor Led Training, For up to 12 or 20 persons, at Customer Site, May Require Training Lab</t>
  </si>
  <si>
    <t>2 Days Group Trng. (ILT,12 Max,Onsite)</t>
  </si>
  <si>
    <t>905-TCUS-3DAY</t>
  </si>
  <si>
    <t>Ruckus Group Training: 3 Days Live Instructor Led Training, For up to 12 or 20 persons, at Customer Site, May Require Training Lab</t>
  </si>
  <si>
    <t>3 Days Group Trng. (ILT,12 Max,Onsite)</t>
  </si>
  <si>
    <t>905-TCUS-4DAY</t>
  </si>
  <si>
    <t>Ruckus Group Training: 4 Days Live Instructor Led Training, For up to 12 or 20 persons, at Customer Site, May Require Training Lab</t>
  </si>
  <si>
    <t>4 Days Group Trng. (ILT,12 Max,Onsite)</t>
  </si>
  <si>
    <t>905-TCUS-5DAY</t>
  </si>
  <si>
    <t xml:space="preserve">Ruckus Group Training: 5 Days Live Instructor Led Training, For up to 12 or 20 persons, at Customer Site, May Require Training Lab </t>
  </si>
  <si>
    <t>5 Days Group Trng. (ILT,12 Max,Onsite)</t>
  </si>
  <si>
    <t>905-TADD-PART</t>
  </si>
  <si>
    <t xml:space="preserve">Ruckus Group Training: Additional Participant Fee (Over Class Max #) Per Extra Person / Per Day </t>
  </si>
  <si>
    <t xml:space="preserve">Added Per Person/Day Fee (Over 12 Max)  </t>
  </si>
  <si>
    <t xml:space="preserve">Ruckus Remote Training Labs are utilized for most course deliveries and are Free of Charge. </t>
  </si>
  <si>
    <t>905-TLAB-GRUP</t>
  </si>
  <si>
    <t>Ruckus Training Lab Equipment Shipping Fee: only as needed, per course location where Ruckus (configured) physical lab equipment is required to be onsite for training and supplied by Ruckus Training Team.</t>
  </si>
  <si>
    <t>Group Lab Fee (As Needed,12 Max)</t>
  </si>
  <si>
    <t>Ruckus Training TERMS and CONDITIONS</t>
  </si>
  <si>
    <t>ALL TRAININGS:</t>
  </si>
  <si>
    <r>
      <t>Currency:</t>
    </r>
    <r>
      <rPr>
        <sz val="10"/>
        <color theme="1"/>
        <rFont val="Trebuchet MS"/>
        <family val="2"/>
      </rPr>
      <t xml:space="preserve">  All prices are quoted in US dollars. </t>
    </r>
  </si>
  <si>
    <r>
      <t>Training Materials:</t>
    </r>
    <r>
      <rPr>
        <sz val="10"/>
        <color theme="1"/>
        <rFont val="Trebuchet MS"/>
        <family val="2"/>
      </rPr>
      <t xml:space="preserve">  All materials and Ruckus deliveries are in English and are Proprietary and Confidential to Ruckus Wireless unless stated otherwise. </t>
    </r>
  </si>
  <si>
    <t xml:space="preserve">Participants shall not share training materials provided by Ruckus with any third party without Ruckus’ prior written consent. </t>
  </si>
  <si>
    <t>Ruckus does not warrant that its training materials or other information is free from any errors, inaccuracies or outdated information.</t>
  </si>
  <si>
    <r>
      <t>Cancellations</t>
    </r>
    <r>
      <rPr>
        <sz val="10"/>
        <color theme="1"/>
        <rFont val="Trebuchet MS"/>
        <family val="2"/>
      </rPr>
      <t xml:space="preserve"> </t>
    </r>
  </si>
  <si>
    <t xml:space="preserve">o   Within 3 weeks of Course Start Date subject to 30% cancel fee, </t>
  </si>
  <si>
    <t xml:space="preserve">o   Within 2 weeks are subject to 50% cancel fee </t>
  </si>
  <si>
    <t>o   Within 1 week are subject to a 100% cancel fee</t>
  </si>
  <si>
    <r>
      <t xml:space="preserve">o   </t>
    </r>
    <r>
      <rPr>
        <b/>
        <u/>
        <sz val="10"/>
        <color theme="1"/>
        <rFont val="Trebuchet MS"/>
        <family val="2"/>
      </rPr>
      <t xml:space="preserve">Force Majeure: </t>
    </r>
    <r>
      <rPr>
        <sz val="10"/>
        <color theme="1"/>
        <rFont val="Trebuchet MS"/>
        <family val="2"/>
      </rPr>
      <t>Ruckus reserves the right to cancel or reschedule courses as required by unforeseen circumstances beyond Ruckus’ reasonable control</t>
    </r>
  </si>
  <si>
    <r>
      <t>Feedback:</t>
    </r>
    <r>
      <rPr>
        <sz val="10"/>
        <color theme="1"/>
        <rFont val="Trebuchet MS"/>
        <family val="2"/>
      </rPr>
      <t xml:space="preserve">  If Participants or a Partner Company provides any ideas, recommendations, enhancements, modifications, or improvements to Ruckus’ products, services and training materials (collectively, “Feedback”), </t>
    </r>
  </si>
  <si>
    <r>
      <t>Recording</t>
    </r>
    <r>
      <rPr>
        <sz val="10"/>
        <color theme="1"/>
        <rFont val="Trebuchet MS"/>
        <family val="2"/>
      </rPr>
      <t xml:space="preserve">. Audio/Video/ or any other type recording of training sessions is not permitted. </t>
    </r>
  </si>
  <si>
    <t xml:space="preserve">Ruckus may freely use such Feedback without limitation and without payment of royalties or other consideration to the Feedback provider. </t>
  </si>
  <si>
    <r>
      <t>Participants’ Conduct:</t>
    </r>
    <r>
      <rPr>
        <sz val="10"/>
        <color theme="1"/>
        <rFont val="Trebuchet MS"/>
        <family val="2"/>
      </rPr>
      <t xml:space="preserve"> Ruckus reserves the right, without any refund or compensation, to cease training of Participants, whose behavior Ruckus, at its sole discretion, deems disruptive, violent or abusive </t>
    </r>
  </si>
  <si>
    <t>or who are lacking pre-requisite skills or knowledge (if such is required by a course).</t>
  </si>
  <si>
    <r>
      <t>Ownership of Materials and Information</t>
    </r>
    <r>
      <rPr>
        <sz val="10"/>
        <color theme="1"/>
        <rFont val="Trebuchet MS"/>
        <family val="2"/>
      </rPr>
      <t xml:space="preserve">. Nothing in this Quote or Training Fees Paid (or by virtue of the services and materials provided as a result) shall be construed as granting any property rights to any training materials, </t>
    </r>
  </si>
  <si>
    <t>hardware, software and information provided by Ruckus hereunder to the Participants or the Partner Company.</t>
  </si>
  <si>
    <r>
      <t>Damage to Ruckus’ property</t>
    </r>
    <r>
      <rPr>
        <sz val="10"/>
        <color theme="1"/>
        <rFont val="Trebuchet MS"/>
        <family val="2"/>
      </rPr>
      <t xml:space="preserve">: If Ruckus provides any equipment, material or other property of Ruckus on loan to Partner Company or Participants, Partner Company or Participants shall reimburse Ruckus </t>
    </r>
  </si>
  <si>
    <t>full in replacement value.</t>
  </si>
  <si>
    <t>INDIVIDUAL TRAININGS:</t>
  </si>
  <si>
    <r>
      <t>Individual Trainings:</t>
    </r>
    <r>
      <rPr>
        <sz val="10"/>
        <color theme="1"/>
        <rFont val="Trebuchet MS"/>
        <family val="2"/>
      </rPr>
      <t xml:space="preserve">  Defined as </t>
    </r>
    <r>
      <rPr>
        <u/>
        <sz val="10"/>
        <color theme="1"/>
        <rFont val="Trebuchet MS"/>
        <family val="2"/>
      </rPr>
      <t>less than 10 enrollments</t>
    </r>
    <r>
      <rPr>
        <sz val="10"/>
        <color theme="1"/>
        <rFont val="Trebuchet MS"/>
        <family val="2"/>
      </rPr>
      <t xml:space="preserve"> per transaction </t>
    </r>
  </si>
  <si>
    <t xml:space="preserve">Payments:  </t>
  </si>
  <si>
    <t>o   Are due at the time of purchase.</t>
  </si>
  <si>
    <t>o   Acceptable forms:  Credit Card Only</t>
  </si>
  <si>
    <t xml:space="preserve">o   Use of Company Checks or Purchase Orders for INDIVIDUAL TRAINING Enrollments is not available at this time. </t>
  </si>
  <si>
    <r>
      <rPr>
        <u/>
        <sz val="10"/>
        <rFont val="Trebuchet MS"/>
        <family val="2"/>
      </rPr>
      <t>Enrollments:</t>
    </r>
    <r>
      <rPr>
        <sz val="10"/>
        <rFont val="Trebuchet MS"/>
        <family val="2"/>
      </rPr>
      <t xml:space="preserve">  Via Ruckus Training Portal&gt;</t>
    </r>
  </si>
  <si>
    <t xml:space="preserve">https://training.ruckuswireless.com/ </t>
  </si>
  <si>
    <t>GROUP TRAININGS:</t>
  </si>
  <si>
    <r>
      <t>Group Trainings:</t>
    </r>
    <r>
      <rPr>
        <sz val="10"/>
        <color theme="1"/>
        <rFont val="Trebuchet MS"/>
        <family val="2"/>
      </rPr>
      <t xml:space="preserve"> Defined as </t>
    </r>
    <r>
      <rPr>
        <u/>
        <sz val="10"/>
        <color theme="1"/>
        <rFont val="Trebuchet MS"/>
        <family val="2"/>
      </rPr>
      <t>more than 10 enrollments</t>
    </r>
    <r>
      <rPr>
        <sz val="10"/>
        <color theme="1"/>
        <rFont val="Trebuchet MS"/>
        <family val="2"/>
      </rPr>
      <t xml:space="preserve"> per transaction </t>
    </r>
  </si>
  <si>
    <r>
      <rPr>
        <u/>
        <sz val="10"/>
        <color theme="1"/>
        <rFont val="Trebuchet MS"/>
        <family val="2"/>
      </rPr>
      <t>Minimum Commitment:</t>
    </r>
    <r>
      <rPr>
        <sz val="10"/>
        <color theme="1"/>
        <rFont val="Trebuchet MS"/>
        <family val="2"/>
      </rPr>
      <t>  A minimum of 3 days of Training is required for Ruckus to provide an instructor-led training.</t>
    </r>
  </si>
  <si>
    <r>
      <t>Process:</t>
    </r>
    <r>
      <rPr>
        <sz val="10"/>
        <color theme="1"/>
        <rFont val="Trebuchet MS"/>
        <family val="2"/>
      </rPr>
      <t xml:space="preserve">  All requests are to be in writing and utilize the "Ruckus Training Request Form" available from you Ruckus Sale or SE Account Contact. </t>
    </r>
  </si>
  <si>
    <r>
      <t>Scheduling Lead Time:</t>
    </r>
    <r>
      <rPr>
        <sz val="10"/>
        <color theme="1"/>
        <rFont val="Trebuchet MS"/>
        <family val="2"/>
      </rPr>
      <t xml:space="preserve">  Please allow minimum of 8-10 weeks lead time for requesting a Group Training.  </t>
    </r>
  </si>
  <si>
    <r>
      <t>Response:</t>
    </r>
    <r>
      <rPr>
        <sz val="10"/>
        <color theme="1"/>
        <rFont val="Trebuchet MS"/>
        <family val="2"/>
      </rPr>
      <t xml:space="preserve">  Once received, the Training Request will be vetted by Ruckus Education Team and become the primary "requirements" document for your training.  </t>
    </r>
  </si>
  <si>
    <r>
      <t>Review / Approval:</t>
    </r>
    <r>
      <rPr>
        <sz val="10"/>
        <color theme="1"/>
        <rFont val="Trebuchet MS"/>
        <family val="2"/>
      </rPr>
      <t xml:space="preserve">  Group Trainings require prior approval by Training Dept. Director: John.Rouleau@RuckusWireless.com</t>
    </r>
  </si>
  <si>
    <r>
      <t>Prices:</t>
    </r>
    <r>
      <rPr>
        <sz val="10"/>
        <color theme="1"/>
        <rFont val="Trebuchet MS"/>
        <family val="2"/>
      </rPr>
      <t xml:space="preserve"> Quoted as a flat fee based on a minimum of 10 students per class and a maximum of 12 students per class.</t>
    </r>
  </si>
  <si>
    <r>
      <t>Payment:</t>
    </r>
    <r>
      <rPr>
        <sz val="10"/>
        <color theme="1"/>
        <rFont val="Trebuchet MS"/>
        <family val="2"/>
      </rPr>
      <t xml:space="preserve">  A PO commitment is due prior to training dates being "finalized". Payment in full is due at least 30 days prior to start of training. </t>
    </r>
  </si>
  <si>
    <r>
      <t>Acceptable Forms of Payment:</t>
    </r>
    <r>
      <rPr>
        <sz val="10"/>
        <color theme="1"/>
        <rFont val="Trebuchet MS"/>
        <family val="2"/>
      </rPr>
      <t>  Credit Card, Company Check, Bank Transfer or Purchase Order.</t>
    </r>
  </si>
  <si>
    <r>
      <t>Price DOES Include:</t>
    </r>
    <r>
      <rPr>
        <sz val="10"/>
        <color theme="1"/>
        <rFont val="Trebuchet MS"/>
        <family val="2"/>
      </rPr>
      <t>  Ruckus Instructor, Instructor Travel &amp; Expenses and all Course Materials (whether Digital or Print/Shipped).</t>
    </r>
  </si>
  <si>
    <r>
      <t>Price DOES NOT Include:</t>
    </r>
    <r>
      <rPr>
        <sz val="10"/>
        <color theme="1"/>
        <rFont val="Trebuchet MS"/>
        <family val="2"/>
      </rPr>
      <t xml:space="preserve"> Training Classroom / Facility, Course Catering, Participant Travel or Expenses.</t>
    </r>
  </si>
  <si>
    <r>
      <t>Additional Students:</t>
    </r>
    <r>
      <rPr>
        <sz val="10"/>
        <color theme="1"/>
        <rFont val="Trebuchet MS"/>
        <family val="2"/>
      </rPr>
      <t xml:space="preserve"> An additional fee of $500 per student/per day (in excess of 12 student maximum) will apply.</t>
    </r>
  </si>
  <si>
    <r>
      <t>Note</t>
    </r>
    <r>
      <rPr>
        <sz val="10"/>
        <color theme="1"/>
        <rFont val="Trebuchet MS"/>
        <family val="2"/>
      </rPr>
      <t>: Course materials and lab access cannot be guaranteed for late student enrollments.</t>
    </r>
  </si>
  <si>
    <r>
      <t>Customized Training:</t>
    </r>
    <r>
      <rPr>
        <sz val="10"/>
        <color theme="1"/>
        <rFont val="Trebuchet MS"/>
        <family val="2"/>
      </rPr>
      <t xml:space="preserve"> Ruckus reserves the right to revise pricing if needed for highly customized curricula for which Ruckus will need to develop a new course content.</t>
    </r>
  </si>
  <si>
    <r>
      <t>Unless Noted Otherwise:</t>
    </r>
    <r>
      <rPr>
        <sz val="10"/>
        <color theme="1"/>
        <rFont val="Trebuchet MS"/>
        <family val="2"/>
      </rPr>
      <t xml:space="preserve">  Ruckus reserves the right to cancel or reschedule courses as required by unforeseen circumstances. </t>
    </r>
  </si>
  <si>
    <t xml:space="preserve">For more information on Ruckus GROUP TRAINING Delivery or Pricing please contact:  </t>
  </si>
  <si>
    <t>John Rouleau  (john.rouleau@ruckuswireless.com)</t>
  </si>
  <si>
    <t>Training Delivery Terms and Conditions</t>
  </si>
  <si>
    <r>
      <t>Currency:</t>
    </r>
    <r>
      <rPr>
        <sz val="11"/>
        <rFont val="Calibri"/>
        <family val="2"/>
      </rPr>
      <t xml:space="preserve">  All prices are quoted in US dollars. </t>
    </r>
  </si>
  <si>
    <r>
      <t>Training Materials:</t>
    </r>
    <r>
      <rPr>
        <sz val="11"/>
        <rFont val="Calibri"/>
        <family val="2"/>
      </rPr>
      <t>  All materials and Ruckus deliveries are in English and are Proprietary and Confidential to Ruckus Wireless unless stated otherwise. Participants shall not share training materials provided by Ruckus with any third party without Ruckus’ prior written consent. Ruckus does not warrant that its training materials or other information is free from any errors, inaccuracies or outdated information.</t>
    </r>
  </si>
  <si>
    <r>
      <t>Cancellations</t>
    </r>
    <r>
      <rPr>
        <sz val="11"/>
        <rFont val="Calibri"/>
        <family val="2"/>
      </rPr>
      <t xml:space="preserve"> </t>
    </r>
  </si>
  <si>
    <r>
      <t>o</t>
    </r>
    <r>
      <rPr>
        <sz val="7"/>
        <rFont val="Times New Roman"/>
        <family val="1"/>
      </rPr>
      <t xml:space="preserve">   </t>
    </r>
    <r>
      <rPr>
        <sz val="11"/>
        <rFont val="Calibri"/>
        <family val="2"/>
      </rPr>
      <t xml:space="preserve">Within 3 weeks of Course Start Date subject to 30% cancel fee, </t>
    </r>
  </si>
  <si>
    <r>
      <t>o</t>
    </r>
    <r>
      <rPr>
        <sz val="7"/>
        <rFont val="Times New Roman"/>
        <family val="1"/>
      </rPr>
      <t xml:space="preserve">   </t>
    </r>
    <r>
      <rPr>
        <sz val="11"/>
        <rFont val="Calibri"/>
        <family val="2"/>
      </rPr>
      <t xml:space="preserve">Within 2 weeks are subject to 50% cancel fee </t>
    </r>
  </si>
  <si>
    <r>
      <t>o</t>
    </r>
    <r>
      <rPr>
        <sz val="7"/>
        <rFont val="Times New Roman"/>
        <family val="1"/>
      </rPr>
      <t xml:space="preserve">   </t>
    </r>
    <r>
      <rPr>
        <sz val="11"/>
        <rFont val="Calibri"/>
        <family val="2"/>
      </rPr>
      <t>Within 1 week are subject to a 100% cancel fee</t>
    </r>
  </si>
  <si>
    <r>
      <t>o</t>
    </r>
    <r>
      <rPr>
        <sz val="7"/>
        <rFont val="Times New Roman"/>
        <family val="1"/>
      </rPr>
      <t xml:space="preserve">   </t>
    </r>
    <r>
      <rPr>
        <u/>
        <sz val="11"/>
        <rFont val="Calibri"/>
        <family val="2"/>
      </rPr>
      <t xml:space="preserve">Force Majeure: </t>
    </r>
    <r>
      <rPr>
        <sz val="11"/>
        <rFont val="Calibri"/>
        <family val="2"/>
      </rPr>
      <t>Ruckus reserves the right to cancel or reschedule courses as required by unforeseen circumstances beyond Ruckus’ reasonable control</t>
    </r>
  </si>
  <si>
    <r>
      <t>Feedback:</t>
    </r>
    <r>
      <rPr>
        <sz val="11"/>
        <rFont val="Calibri"/>
        <family val="2"/>
      </rPr>
      <t xml:space="preserve">  If Participants or a Partner Company provides any ideas, recommendations, enhancements, modifications, or improvements to Ruckus’ products, services and training materials (collectively, “Feedback”), Ruckus may freely use such Feedback without limitation and without payment of royalties or other consideration to the Feedback provider. </t>
    </r>
  </si>
  <si>
    <r>
      <t>Recording</t>
    </r>
    <r>
      <rPr>
        <sz val="11"/>
        <rFont val="Calibri"/>
        <family val="2"/>
      </rPr>
      <t xml:space="preserve">. Audio/Video recording of training sessions is not permitted. </t>
    </r>
  </si>
  <si>
    <r>
      <t>Participants’ Conduct:</t>
    </r>
    <r>
      <rPr>
        <sz val="11"/>
        <rFont val="Calibri"/>
        <family val="2"/>
      </rPr>
      <t xml:space="preserve"> Ruckus reserves the right, without any refund or compensation, to cease training of Participants, whose behavior Ruckus, at its sole discretion, deems disruptive, violent or abusive or who are lacking pre-requisite skills or knowledge (if such is required by a course).</t>
    </r>
  </si>
  <si>
    <r>
      <t>Ownership of Materials and Information</t>
    </r>
    <r>
      <rPr>
        <sz val="11"/>
        <rFont val="Calibri"/>
        <family val="2"/>
      </rPr>
      <t>. Nothing in this Quote (or by virtue of the services and materials provided under this Quote) shall be construed as granting any property rights to any training materials, hardware, software and information provided by Ruckus hereunder to the Participants or the Partner Company.</t>
    </r>
  </si>
  <si>
    <r>
      <t>Damage to Ruckus’ property</t>
    </r>
    <r>
      <rPr>
        <sz val="11"/>
        <rFont val="Calibri"/>
        <family val="2"/>
      </rPr>
      <t>: If Ruckus provides any equipment, material or other property of Ruckus on loan to Partner Company or Participants, Partner Company or Participants shall reimburse Ruckus full in replacement value.</t>
    </r>
  </si>
  <si>
    <r>
      <t>Individual Trainings:</t>
    </r>
    <r>
      <rPr>
        <sz val="11"/>
        <rFont val="Calibri"/>
        <family val="2"/>
      </rPr>
      <t xml:space="preserve">  Defined as </t>
    </r>
    <r>
      <rPr>
        <u/>
        <sz val="11"/>
        <rFont val="Calibri"/>
        <family val="2"/>
      </rPr>
      <t>less than 10 enrollments</t>
    </r>
    <r>
      <rPr>
        <sz val="11"/>
        <rFont val="Calibri"/>
        <family val="2"/>
      </rPr>
      <t xml:space="preserve"> per transaction </t>
    </r>
  </si>
  <si>
    <r>
      <t>o</t>
    </r>
    <r>
      <rPr>
        <sz val="7"/>
        <rFont val="Times New Roman"/>
        <family val="1"/>
      </rPr>
      <t xml:space="preserve">   </t>
    </r>
    <r>
      <rPr>
        <sz val="11"/>
        <rFont val="Calibri"/>
        <family val="2"/>
      </rPr>
      <t>Are due at the time of purchase.</t>
    </r>
  </si>
  <si>
    <r>
      <t>o</t>
    </r>
    <r>
      <rPr>
        <sz val="7"/>
        <rFont val="Times New Roman"/>
        <family val="1"/>
      </rPr>
      <t xml:space="preserve">   </t>
    </r>
    <r>
      <rPr>
        <sz val="11"/>
        <rFont val="Calibri"/>
        <family val="2"/>
      </rPr>
      <t>Acceptable forms:  Credit Card Only</t>
    </r>
  </si>
  <si>
    <r>
      <t>o</t>
    </r>
    <r>
      <rPr>
        <sz val="7"/>
        <rFont val="Times New Roman"/>
        <family val="1"/>
      </rPr>
      <t xml:space="preserve">   </t>
    </r>
    <r>
      <rPr>
        <sz val="11"/>
        <rFont val="Calibri"/>
        <family val="2"/>
      </rPr>
      <t xml:space="preserve">Use of Company Checks or Purchase Orders for INDIVIDUAL TRAINING Enrollments is not available at this time. </t>
    </r>
  </si>
  <si>
    <t xml:space="preserve">Enrollments:  Via Ruckus Training Portal:   https://training.ruckuswireless.com/ </t>
  </si>
  <si>
    <r>
      <t>Group Trainings:</t>
    </r>
    <r>
      <rPr>
        <sz val="11"/>
        <rFont val="Calibri"/>
        <family val="2"/>
      </rPr>
      <t xml:space="preserve"> Defined as </t>
    </r>
    <r>
      <rPr>
        <u/>
        <sz val="11"/>
        <rFont val="Calibri"/>
        <family val="2"/>
      </rPr>
      <t>more than 10 enrollments</t>
    </r>
    <r>
      <rPr>
        <sz val="11"/>
        <rFont val="Calibri"/>
        <family val="2"/>
      </rPr>
      <t xml:space="preserve"> per transaction </t>
    </r>
  </si>
  <si>
    <r>
      <rPr>
        <sz val="7"/>
        <rFont val="Times New Roman"/>
        <family val="1"/>
      </rPr>
      <t xml:space="preserve"> </t>
    </r>
    <r>
      <rPr>
        <u/>
        <sz val="11"/>
        <rFont val="Calibri"/>
        <family val="2"/>
      </rPr>
      <t>Minimum Commitment:</t>
    </r>
    <r>
      <rPr>
        <sz val="11"/>
        <rFont val="Calibri"/>
        <family val="2"/>
      </rPr>
      <t>  A minimum of 3 days of Training is required for Ruckus to provide an instructor-led training.</t>
    </r>
  </si>
  <si>
    <r>
      <t>Process:</t>
    </r>
    <r>
      <rPr>
        <sz val="11"/>
        <rFont val="Calibri"/>
        <family val="2"/>
      </rPr>
      <t xml:space="preserve">  All requests are to be in writing and utilize the "Ruckus Training Request Form" available from you Ruckus Sale or SE Account Contact. </t>
    </r>
  </si>
  <si>
    <r>
      <t>Scheduling Lead Time:</t>
    </r>
    <r>
      <rPr>
        <sz val="11"/>
        <rFont val="Calibri"/>
        <family val="2"/>
      </rPr>
      <t xml:space="preserve">  Please allow minimum of 8-10 weeks lead time for requesting a Group Training.  </t>
    </r>
  </si>
  <si>
    <r>
      <t>Response:</t>
    </r>
    <r>
      <rPr>
        <sz val="11"/>
        <rFont val="Calibri"/>
        <family val="2"/>
      </rPr>
      <t xml:space="preserve">  Once received, the Training Request will be vetted by Ruckus Education Team and become the primary "requirements" document for your training.  </t>
    </r>
  </si>
  <si>
    <r>
      <t>Review / Approval:</t>
    </r>
    <r>
      <rPr>
        <sz val="11"/>
        <rFont val="Calibri"/>
        <family val="2"/>
      </rPr>
      <t xml:space="preserve">  Group Trainings require prior approval by Training Dept. Director: John.Rouleau@RuckusWireless.com</t>
    </r>
  </si>
  <si>
    <r>
      <t>Prices:</t>
    </r>
    <r>
      <rPr>
        <sz val="11"/>
        <rFont val="Calibri"/>
        <family val="2"/>
      </rPr>
      <t xml:space="preserve"> Quoted as a flat fee based on a minimum of 10 students per class and a maximum of 12 students per class.</t>
    </r>
  </si>
  <si>
    <r>
      <t>Payment:</t>
    </r>
    <r>
      <rPr>
        <sz val="11"/>
        <rFont val="Calibri"/>
        <family val="2"/>
      </rPr>
      <t xml:space="preserve">  A PO commitment is due prior to training dates being "finalized". Payment in full is due at least 30 days prior to start of training. </t>
    </r>
  </si>
  <si>
    <r>
      <t>Acceptable Forms of Payment:</t>
    </r>
    <r>
      <rPr>
        <sz val="11"/>
        <rFont val="Calibri"/>
        <family val="2"/>
      </rPr>
      <t>  Credit Card, Company Check, Bank Transfer or Purchase Order.</t>
    </r>
  </si>
  <si>
    <r>
      <t>Price DOES Include:</t>
    </r>
    <r>
      <rPr>
        <sz val="11"/>
        <rFont val="Calibri"/>
        <family val="2"/>
      </rPr>
      <t>  Ruckus Instructor, Instructor Travel and Expenses, Course Materials Printing and Shipping.</t>
    </r>
  </si>
  <si>
    <r>
      <t>Price DOES NOT Include:</t>
    </r>
    <r>
      <rPr>
        <sz val="11"/>
        <rFont val="Calibri"/>
        <family val="2"/>
      </rPr>
      <t xml:space="preserve"> Training Classroom / Facility, Course Catering, Participant Travel or Expenses.</t>
    </r>
  </si>
  <si>
    <r>
      <t>Training Lab Equipment:</t>
    </r>
    <r>
      <rPr>
        <sz val="11"/>
        <rFont val="Calibri"/>
        <family val="2"/>
      </rPr>
      <t xml:space="preserve"> If required and Partners do not have available onsite, Training Lab equipment is available for a flat rate of $7000 per class and will be provided as either "onsite" or "remote" access lab.  </t>
    </r>
  </si>
  <si>
    <r>
      <t>Training Lab Price DOES Include:</t>
    </r>
    <r>
      <rPr>
        <sz val="11"/>
        <rFont val="Calibri"/>
        <family val="2"/>
      </rPr>
      <t xml:space="preserve">  Ruckus Training Lab Equipment Shipping, Configuration, Setup and Breakdown.   </t>
    </r>
  </si>
  <si>
    <r>
      <t>Additional Students:</t>
    </r>
    <r>
      <rPr>
        <sz val="11"/>
        <rFont val="Calibri"/>
        <family val="2"/>
      </rPr>
      <t xml:space="preserve"> An additional fee of $500 per student/per day (in excess of 12 student maximum) will apply.  Note: Course materials and lab access cannot be guaranteed for late student enrollments.</t>
    </r>
  </si>
  <si>
    <r>
      <t>Customized Training:</t>
    </r>
    <r>
      <rPr>
        <sz val="11"/>
        <rFont val="Calibri"/>
        <family val="2"/>
      </rPr>
      <t xml:space="preserve"> Ruckus reserves the right to revise pricing if needed for highly customized curricula for which Ruckus will need to develop a new course content.</t>
    </r>
  </si>
  <si>
    <r>
      <t>Unless Noted Otherwise:</t>
    </r>
    <r>
      <rPr>
        <sz val="11"/>
        <rFont val="Calibri"/>
        <family val="2"/>
      </rPr>
      <t xml:space="preserve">  Ruckus reserves the right to cancel or reschedule courses as required by unforeseen circumstances. </t>
    </r>
  </si>
  <si>
    <t xml:space="preserve">For more information on Ruckus GROUP TRAINING Delivery or Pricing please contact:  John Rouleau  (john.rouleau@ruckuswireless.com) </t>
  </si>
  <si>
    <t>Professional Services</t>
  </si>
  <si>
    <t>Ruckus Deployment Services: technical services delivered by Ruckus Wireless Field Engineering Staff covering deployment planning, site survey, installation, configuration, troubleshooting, and/or general consultancy.  Travel expenses are not included.  All travel expenses will be invoiced separately.</t>
  </si>
  <si>
    <t>For a quote contact Ruckus professional services</t>
  </si>
  <si>
    <t xml:space="preserve">Ruckus Wireless Support </t>
  </si>
  <si>
    <t>WatchDog Support for ZoneFlex Products</t>
  </si>
  <si>
    <t>3 year</t>
  </si>
  <si>
    <t>5 year</t>
  </si>
  <si>
    <t>Partner WatchDog Support</t>
  </si>
  <si>
    <t>Partner Premium WatchDog Support includes L1/L2 support provided by Partners,  Level 3 Support provided by Ruckus, Support web login, for controller and all AP manageable by the controller, and Advanced Hardware Replacement on the controller. Software updates and upgrades, as available, for the controller are included in the controller support. Customers must buy support on the controller and on all AP licenses installed on the controller. Customers should purchase the same term support (1, 3, 5 years) on both the controller and the AP licenses.</t>
  </si>
  <si>
    <t xml:space="preserve">End User WatchDog Support </t>
  </si>
  <si>
    <t>End User Premium WatchDog Support includes Technical Support by Ruckus (24 x 7 x 365 days), Support web login, for controller and all AP manageable by the controller, and Advanced Hardware Replacement on the controller. Software updates and upgrades, as available, for the controller are included in the controller support. Customers must buy support on the controller and on all AP licenses installed on the controller. Customers should purchase the same term support (1, 3, 5 years) on both the controller and the AP licenses.</t>
  </si>
  <si>
    <t>WatchDog AP-AR</t>
  </si>
  <si>
    <t>Add on service for Advance hardware replacement for Access Points</t>
  </si>
  <si>
    <t>Unleashed Support</t>
  </si>
  <si>
    <t>Unleashed Support includes Level 1-3 Support (24 x 7 x 365 days), Support web login, for up to 25 Unleashed APs at one customer location. Software updates and upgrades for the Unleashed APs are included in support. Hardware replacement for Unleashed APs is provided under the Hardware Warranty</t>
  </si>
  <si>
    <t>One Year Support 
(List Price)</t>
  </si>
  <si>
    <t>Extended Support (3 and 5 yrs) Options 
(List Price)</t>
  </si>
  <si>
    <t>Watchdog support for Unleashed Access Points</t>
  </si>
  <si>
    <t>3 - Year Option</t>
  </si>
  <si>
    <t>5 - Year Option</t>
  </si>
  <si>
    <t>806-RUNL-1U00</t>
  </si>
  <si>
    <t>End User Support for Unleashed Access Points, 1 Year</t>
  </si>
  <si>
    <t>End User Support - Unleashed APs 1 yr</t>
  </si>
  <si>
    <t>806-RUNL-3U00</t>
  </si>
  <si>
    <t>806-RUNL-5U00</t>
  </si>
  <si>
    <t>WatchDog Support for ZoneDirector 1000, 1100, 1200 and License Upgrades</t>
  </si>
  <si>
    <t>802-1205-1000</t>
  </si>
  <si>
    <t xml:space="preserve">Partner WatchDog Support for ZoneDirector 1205, 1 Year </t>
  </si>
  <si>
    <t>Partner Support for ZD1205 1 yr</t>
  </si>
  <si>
    <t>802-1205-3000</t>
  </si>
  <si>
    <t>802-1205-5000</t>
  </si>
  <si>
    <t>801-1205-1000</t>
  </si>
  <si>
    <t>End User WatchDog Support  for ZoneDirector 1205, 1 Year</t>
  </si>
  <si>
    <t>End User Support for ZD1205 1 yr</t>
  </si>
  <si>
    <t>801-1205-3000</t>
  </si>
  <si>
    <t>801-1205-5000</t>
  </si>
  <si>
    <t>802-1201-1L00</t>
  </si>
  <si>
    <t>Partner WatchDog Support for ZoneDirector ONE AP Upgrade, 1 Year</t>
  </si>
  <si>
    <t>Partner Support ZD1200 1 Upgrade 1yr</t>
  </si>
  <si>
    <t>802-1201-3L00</t>
  </si>
  <si>
    <t>802-1201-5L00</t>
  </si>
  <si>
    <t>801-1201-1L00</t>
  </si>
  <si>
    <t>End User WatchDog Support for ZoneDirector ONE AP Upgrade, 1 Year</t>
  </si>
  <si>
    <t>End User Support ZD1200 1 Upgrade 1yr</t>
  </si>
  <si>
    <t>801-1201-3L00</t>
  </si>
  <si>
    <t>801-1201-5L00</t>
  </si>
  <si>
    <t>802-1006-1L00</t>
  </si>
  <si>
    <t>Partner WatchDog Support for ZoneDirector License Upgrade from 1106 to 1112, 1 Year</t>
  </si>
  <si>
    <t>Partner Support ZD1106-12 Upgrade 1yr</t>
  </si>
  <si>
    <t>3yr EOS 6/30/2017</t>
  </si>
  <si>
    <t>802-1006-3L00</t>
  </si>
  <si>
    <t>801-1006-1L00</t>
  </si>
  <si>
    <t>End User WatchDog Support for ZoneDirector License Upgrade from 1106 to 1112, 1 Year</t>
  </si>
  <si>
    <t>End User Support ZD1106-12 Upgrade 1yr</t>
  </si>
  <si>
    <t>801-1006-3L00</t>
  </si>
  <si>
    <t>802-1019-1L00</t>
  </si>
  <si>
    <t>Partner WatchDog Support for ZoneDirector License Upgrade from 1106 to 1125, 1 Year</t>
  </si>
  <si>
    <t>Partner Support ZD1106-25 Upgrade 1yr</t>
  </si>
  <si>
    <t>802-1019-3L00</t>
  </si>
  <si>
    <t>801-1019-1L00</t>
  </si>
  <si>
    <t>End User WatchDog Support for ZoneDirector License Upgrade from 1106 to 1125, 1 Year</t>
  </si>
  <si>
    <t>End User Support ZD1106-25 Upgrade 1yr</t>
  </si>
  <si>
    <t>801-1019-3L00</t>
  </si>
  <si>
    <t>802-1044-1L00</t>
  </si>
  <si>
    <t>Partner WatchDog Support for ZoneDirector License Upgrade from 1106 to 1150, 1 Year</t>
  </si>
  <si>
    <t>Partner Support ZD1106-50 Upgrade 1yr</t>
  </si>
  <si>
    <t>802-1044-3L00</t>
  </si>
  <si>
    <t>801-1044-1L00</t>
  </si>
  <si>
    <t>End User WatchDog Support for ZoneDirector License Upgrade from 1106 to 1150, 1 Year</t>
  </si>
  <si>
    <t>End User Support ZD1106-50 Upgrade 1yr</t>
  </si>
  <si>
    <t>801-1044-3L00</t>
  </si>
  <si>
    <t>802-1013-1L00</t>
  </si>
  <si>
    <t>Partner WatchDog Support for ZoneDirector License Upgrade from 1112 to 1125, 1 Year</t>
  </si>
  <si>
    <t>Partner Support ZD1112-25 Upgrade 1yr</t>
  </si>
  <si>
    <t>802-1013-3L00</t>
  </si>
  <si>
    <t>801-1013-1L00</t>
  </si>
  <si>
    <t>End User WatchDog Support for ZoneDirector License Upgrade from 1112 to 1125, 1 Year</t>
  </si>
  <si>
    <t>End User Support ZD1112-25 Upgrade 1yr</t>
  </si>
  <si>
    <t>801-1013-3L00</t>
  </si>
  <si>
    <t>802-1038-1L00</t>
  </si>
  <si>
    <t>Partner WatchDog Support for ZoneDirector License Upgrade from 1112 to 1150, 1 Year</t>
  </si>
  <si>
    <t>Partner Support ZD1112-50 Upgrade 1yr</t>
  </si>
  <si>
    <t>802-1038-3L00</t>
  </si>
  <si>
    <t>801-1038-1L00</t>
  </si>
  <si>
    <t>End User WatchDog Support for ZoneDirector License Upgrade from 1112 to 1150, 1 Year</t>
  </si>
  <si>
    <t>End User Support ZD1112-50 Upgrade 1yr</t>
  </si>
  <si>
    <t>801-1038-3L00</t>
  </si>
  <si>
    <t>802-1025-1L00</t>
  </si>
  <si>
    <t>Partner WatchDog Support for ZoneDirector License Upgrade from 1125 to 1150, 1 Year</t>
  </si>
  <si>
    <t>Partner Support ZD1125-50 Upgrade 1yr</t>
  </si>
  <si>
    <t>802-1025-3L00</t>
  </si>
  <si>
    <t>801-1025-1L00</t>
  </si>
  <si>
    <t>End User WatchDog Support for ZoneDirector License Upgrade from 1125 to 1150, 1 Year</t>
  </si>
  <si>
    <t>End User Support ZD1125-50 Upgrade 1yr</t>
  </si>
  <si>
    <t>801-1025-3L00</t>
  </si>
  <si>
    <t>WatchDog Support for ZoneDirector 3000 and License Upgrades</t>
  </si>
  <si>
    <t>802-3025-1000</t>
  </si>
  <si>
    <t>Partner WatchDog Support for ZoneDirector 3025, 1 Year</t>
  </si>
  <si>
    <t>Partner WatchDog Supp ZD3025 1yr</t>
  </si>
  <si>
    <t>802-3025-3000</t>
  </si>
  <si>
    <t>802-3025-5000</t>
  </si>
  <si>
    <t>801-3025-1000</t>
  </si>
  <si>
    <t>End User WatchDog Support for ZoneDirector 3025, 1 Year</t>
  </si>
  <si>
    <t>End User Support ZD3025 1yr</t>
  </si>
  <si>
    <t>801-3025-3000</t>
  </si>
  <si>
    <t>801-3025-5000</t>
  </si>
  <si>
    <t>802-3050-1000</t>
  </si>
  <si>
    <t>Partner WatchDog Support for ZoneDirector 3050, 1 Year</t>
  </si>
  <si>
    <t>Partner Support ZD3050 1yr</t>
  </si>
  <si>
    <t>802-3050-3000</t>
  </si>
  <si>
    <t>802-3050-5000</t>
  </si>
  <si>
    <t>801-3050-1000</t>
  </si>
  <si>
    <t>End User WatchDog Support for ZoneDirector 3050, 1 Year</t>
  </si>
  <si>
    <t>End User Support ZD3050 1yr</t>
  </si>
  <si>
    <t>801-3050-3000</t>
  </si>
  <si>
    <t>801-3050-5000</t>
  </si>
  <si>
    <t>802-3025-1L00</t>
  </si>
  <si>
    <t>Partner WatchDog Support for ZoneDirector 3000, 25 AP License Upgrade, 1 Year</t>
  </si>
  <si>
    <t>Partner Support ZD3000 25 upgrade 1yr</t>
  </si>
  <si>
    <t>802-3025-3L00</t>
  </si>
  <si>
    <t>802-3025-5L00</t>
  </si>
  <si>
    <t>801-3025-1L00</t>
  </si>
  <si>
    <t>End User WatchDog Support for ZoneDirector 3000, 25 AP License Upgrade, 1 Year</t>
  </si>
  <si>
    <t>End User Support  ZD3050 25 upgrade 1yr</t>
  </si>
  <si>
    <t>801-3025-3L00</t>
  </si>
  <si>
    <t>801-3025-5L00</t>
  </si>
  <si>
    <t>802-3050-1L00</t>
  </si>
  <si>
    <t>Partner WatchDog Support for ZoneDirector 3000, 50 AP License Upgrade, 1 Year</t>
  </si>
  <si>
    <t>Partner Support ZD3000 50 upgrade 1yr</t>
  </si>
  <si>
    <t>802-3050-3L00</t>
  </si>
  <si>
    <t>802-3050-5L00</t>
  </si>
  <si>
    <t>801-3050-1L00</t>
  </si>
  <si>
    <t>End User WatchDog Support for ZoneDirector 3000, 50 AP License Upgrade, 1 Year</t>
  </si>
  <si>
    <t>End User Support ZD3000 50 upgrade 1yr</t>
  </si>
  <si>
    <t>801-3050-3L00</t>
  </si>
  <si>
    <t>801-3050-5L00</t>
  </si>
  <si>
    <t>802-3100-1L00</t>
  </si>
  <si>
    <t>Partner WatchDog Support for ZoneDirector 3000, 100 AP License Upgrade, 1 Year</t>
  </si>
  <si>
    <t>Partner Support ZD3000 100 upgrade 1yr</t>
  </si>
  <si>
    <t>802-3100-3L00</t>
  </si>
  <si>
    <t>802-3100-5L00</t>
  </si>
  <si>
    <t>801-3100-1L00</t>
  </si>
  <si>
    <t>End User WatchDog Support for ZoneDirector 3000, 100 AP License Upgrade, 1 Year</t>
  </si>
  <si>
    <t>End User Support ZD3000 100 upgrade 1yr</t>
  </si>
  <si>
    <t>801-3100-3L00</t>
  </si>
  <si>
    <t>801-3100-5L00</t>
  </si>
  <si>
    <t>802-3150-1L00</t>
  </si>
  <si>
    <t>Partner WatchDog Support for ZoneDirector 3000 150 AP License Upgrade, 1 Year</t>
  </si>
  <si>
    <t>Partner Support ZD3000 150 upgrade 1yr</t>
  </si>
  <si>
    <t>802-3150-3L00</t>
  </si>
  <si>
    <t>802-3150-5L00</t>
  </si>
  <si>
    <t>801-3150-1L00</t>
  </si>
  <si>
    <t>End User WatchDog Support for ZoneDirector 3000 150 AP License Upgrade, 1 Year</t>
  </si>
  <si>
    <t>End User Support ZD3000 150 upgrade 1yr</t>
  </si>
  <si>
    <t>801-3150-3L00</t>
  </si>
  <si>
    <t>801-3150-5L00</t>
  </si>
  <si>
    <t>802-3200-1L00</t>
  </si>
  <si>
    <t>Partner WatchDog Support for ZoneDirector 3000 200 AP License Upgrade, 1 Year</t>
  </si>
  <si>
    <t>Partner Support ZD3000 200 upgrade 1yr</t>
  </si>
  <si>
    <t>802-3200-3L00</t>
  </si>
  <si>
    <t>802-3200-5L00</t>
  </si>
  <si>
    <t>801-3200-1L00</t>
  </si>
  <si>
    <t>End User WatchDog Support for ZoneDirector 3000 200 AP License Upgrade, 1 Year</t>
  </si>
  <si>
    <t>End User Support ZD3000 200 upgrade 1yr</t>
  </si>
  <si>
    <t>801-3200-3L00</t>
  </si>
  <si>
    <t>801-3200-5L00</t>
  </si>
  <si>
    <t>802-3250-1L00</t>
  </si>
  <si>
    <t>Partner WatchDog Support for ZoneDirector 3000 250 AP License Upgrade, 1 Year</t>
  </si>
  <si>
    <t>Partner Support ZD3000 250 upgrade 1yr</t>
  </si>
  <si>
    <t>802-3250-3L00</t>
  </si>
  <si>
    <t>802-3250-5L00</t>
  </si>
  <si>
    <t>801-3250-1L00</t>
  </si>
  <si>
    <t>End User WatchDog Support for ZoneDirector 3000 250 AP License Upgrade, 1 Year</t>
  </si>
  <si>
    <t>End User Support ZD3000 250 upgrade 1yr</t>
  </si>
  <si>
    <t>801-3250-3L00</t>
  </si>
  <si>
    <t>801-3250-5L00</t>
  </si>
  <si>
    <t>802-3300-1L00</t>
  </si>
  <si>
    <t>Partner WatchDog Support for ZoneDirector 3000 300 AP License Upgrade, 1 Year</t>
  </si>
  <si>
    <t>Partner Support ZD3000 300 upgrade 1yr</t>
  </si>
  <si>
    <t>802-3300-3L00</t>
  </si>
  <si>
    <t>802-3300-5L00</t>
  </si>
  <si>
    <t>801-3300-1L00</t>
  </si>
  <si>
    <t>End User WatchDog Support for ZoneDirector 3000 300 AP License Upgrade, 1 Year</t>
  </si>
  <si>
    <t>End User Support ZD3000 300 upgrade 1yr</t>
  </si>
  <si>
    <t>801-3300-3L00</t>
  </si>
  <si>
    <t>801-3300-5L00</t>
  </si>
  <si>
    <t>802-3350-1L00</t>
  </si>
  <si>
    <t>Partner WatchDog Support for ZoneDirector 3000 350 AP License Upgrade, 1 Year</t>
  </si>
  <si>
    <t>Partner Support ZD3000 350 upgrade 1yr</t>
  </si>
  <si>
    <t>802-3350-3L00</t>
  </si>
  <si>
    <t>802-3350-5L00</t>
  </si>
  <si>
    <t>801-3350-1L00</t>
  </si>
  <si>
    <t>End User WatchDog Support for ZoneDirector 3000 350 AP License Upgrade, 1 Year</t>
  </si>
  <si>
    <t>End User Support ZD3000 350 upgrade 1yr</t>
  </si>
  <si>
    <t>801-3350-3L00</t>
  </si>
  <si>
    <t>801-3350-5L00</t>
  </si>
  <si>
    <t>802-3400-1L00</t>
  </si>
  <si>
    <t>Partner WatchDog Support for ZoneDirector 3000 400 AP License Upgrade, 1 Year</t>
  </si>
  <si>
    <t>Partner Support ZD3000 400 upgrade 1yr</t>
  </si>
  <si>
    <t>802-3400-3L00</t>
  </si>
  <si>
    <t>802-3400-5L00</t>
  </si>
  <si>
    <t>801-3400-1L00</t>
  </si>
  <si>
    <t>End User WatchDog Support for ZoneDirector 3000 400 AP License Upgrade, 1 Year</t>
  </si>
  <si>
    <t>End User Support ZD3000 400 upgrade 1yr</t>
  </si>
  <si>
    <t>801-3400-3L00</t>
  </si>
  <si>
    <t>801-3400-5L00</t>
  </si>
  <si>
    <t>802-3450-1L00</t>
  </si>
  <si>
    <t>Partner WatchDog Support for ZoneDirector 3000 450 AP License Upgrade, 1 Year</t>
  </si>
  <si>
    <t>Partner Support ZD3000 450 upgrade 1yr</t>
  </si>
  <si>
    <t>802-3450-3L00</t>
  </si>
  <si>
    <t>802-3450-5L00</t>
  </si>
  <si>
    <t>801-3450-1L00</t>
  </si>
  <si>
    <t>End User WatchDog Support for ZoneDirector 3000 450 AP License Upgrade, 1 Year</t>
  </si>
  <si>
    <t>End User Support ZD3000 450 upgrade 1yr</t>
  </si>
  <si>
    <t>801-3450-3L00</t>
  </si>
  <si>
    <t>801-3450-5L00</t>
  </si>
  <si>
    <t>WatchDog Support for ZoneDirector 5000 and License Upgrades</t>
  </si>
  <si>
    <t>802-5100-1000</t>
  </si>
  <si>
    <t>Partner WatchDog Support for ZoneDirector 5000, 100 APs, 1 Year</t>
  </si>
  <si>
    <t>Partner Support ZD5100 1yr</t>
  </si>
  <si>
    <t>802-5100-3000</t>
  </si>
  <si>
    <t>802-5100-5000</t>
  </si>
  <si>
    <t>801-5100-1000</t>
  </si>
  <si>
    <t>End User WatchDog Support for ZoneDirector 5000, 100 APs, 1 Year</t>
  </si>
  <si>
    <t>End User Support ZD5100 1yr</t>
  </si>
  <si>
    <t>801-5100-3000</t>
  </si>
  <si>
    <t>801-5100-5000</t>
  </si>
  <si>
    <t>802-5050-1L00</t>
  </si>
  <si>
    <t>Partner WatchDog Support for ZoneDirector 5000, 50 AP License Upgrade, 1 Year</t>
  </si>
  <si>
    <t>Partner Support ZD5000 50 upgrade 1yr</t>
  </si>
  <si>
    <t>802-5050-3L00</t>
  </si>
  <si>
    <t>802-5050-5L00</t>
  </si>
  <si>
    <t>801-5050-1L00</t>
  </si>
  <si>
    <t>End User WatchDog Support for ZoneDirector 5000, 50 AP License Upgrade, 1 Year</t>
  </si>
  <si>
    <t>End User Support ZD5000 50 upgrade 1yr</t>
  </si>
  <si>
    <t>801-5050-3L00</t>
  </si>
  <si>
    <t>801-5050-5L00</t>
  </si>
  <si>
    <t>802-5100-1L00</t>
  </si>
  <si>
    <t>Partner WatchDog Support for ZoneDirector 5000, 100 AP License Upgrade, 1 Year</t>
  </si>
  <si>
    <t>Partner Support ZD5000 100 upgrade 1yr</t>
  </si>
  <si>
    <t>802-5100-3L00</t>
  </si>
  <si>
    <t>802-5100-5L00</t>
  </si>
  <si>
    <t>801-5100-1L00</t>
  </si>
  <si>
    <t>End User WatchDog Support for ZoneDirector 5000, 100 AP License Upgrade, 1 Year</t>
  </si>
  <si>
    <t>End User Support ZD5000 100 upgrade 1yr</t>
  </si>
  <si>
    <t>801-5100-3L00</t>
  </si>
  <si>
    <t>801-5100-5L00</t>
  </si>
  <si>
    <t>802-5150-1L00</t>
  </si>
  <si>
    <t>Partner WatchDog Support for ZoneDirector 5000, 150 AP License Upgrade, 1 Year</t>
  </si>
  <si>
    <t>Partner Support ZD5000 150 upgrade 1yr</t>
  </si>
  <si>
    <t>802-5150-3L00</t>
  </si>
  <si>
    <t>802-5150-5L00</t>
  </si>
  <si>
    <t>801-5150-1L00</t>
  </si>
  <si>
    <t>End User WatchDog Support for ZoneDirector 5000, 150 AP License Upgrade, 1 Year</t>
  </si>
  <si>
    <t>End User Support ZD5000 150 upgrade 1yr</t>
  </si>
  <si>
    <t>801-5150-3L00</t>
  </si>
  <si>
    <t>801-5150-5L00</t>
  </si>
  <si>
    <t>802-5200-1L00</t>
  </si>
  <si>
    <t>Partner WatchDog Support for ZoneDirector 5000, 200 AP License Upgrade, 1 Year</t>
  </si>
  <si>
    <t>Partner Support ZD5000 200 upgrade 1yr</t>
  </si>
  <si>
    <t>802-5200-3L00</t>
  </si>
  <si>
    <t>802-5200-5L00</t>
  </si>
  <si>
    <t>801-5200-1L00</t>
  </si>
  <si>
    <t>End User WatchDog Support for ZoneDirector 5000, 200 AP License Upgrade, 1 Year</t>
  </si>
  <si>
    <t>End User Support ZD5000 200 upgrade 1yr</t>
  </si>
  <si>
    <t>801-5200-3L00</t>
  </si>
  <si>
    <t>801-5200-5L00</t>
  </si>
  <si>
    <t>802-5250-1L00</t>
  </si>
  <si>
    <t>Partner WatchDog Support for ZoneDirector 5000, 250 AP License Upgrade, 1 Year</t>
  </si>
  <si>
    <t>Partner Support ZD5000 250 upgrade 1yr</t>
  </si>
  <si>
    <t>802-5250-3L00</t>
  </si>
  <si>
    <t>802-5250-5L00</t>
  </si>
  <si>
    <t>801-5250-1L00</t>
  </si>
  <si>
    <t>End User WatchDog Support for ZoneDirector 5000, 250 AP License Upgrade, 1 Year</t>
  </si>
  <si>
    <t>End User Support ZD5000 250 upgrade 1yr</t>
  </si>
  <si>
    <t>801-5250-3L00</t>
  </si>
  <si>
    <t>801-5250-5L00</t>
  </si>
  <si>
    <t>802-5300-1L00</t>
  </si>
  <si>
    <t>Partner WatchDog Support for ZoneDirector 5000, 300 AP License Upgrade, 1 Year</t>
  </si>
  <si>
    <t>Partner Support ZD5000 300 upgrade 1yr</t>
  </si>
  <si>
    <t>802-5300-3L00</t>
  </si>
  <si>
    <t>802-5300-5L00</t>
  </si>
  <si>
    <t>801-5300-1L00</t>
  </si>
  <si>
    <t>End User WatchDog Support for ZoneDirector 5000, 300 AP License Upgrade, 1 Year</t>
  </si>
  <si>
    <t>End User Support ZD5000 300 upgrade 1yr</t>
  </si>
  <si>
    <t>801-5300-3L00</t>
  </si>
  <si>
    <t>801-5300-5L00</t>
  </si>
  <si>
    <t>802-5350-1L00</t>
  </si>
  <si>
    <t>Partner WatchDog Support for ZoneDirector 5000, 350 AP License Upgrade, 1 Year</t>
  </si>
  <si>
    <t>Partner Support ZD5000 350 upgrade 1yr</t>
  </si>
  <si>
    <t>802-5350-3L00</t>
  </si>
  <si>
    <t>802-5350-5L00</t>
  </si>
  <si>
    <t>801-5350-1L00</t>
  </si>
  <si>
    <t>End User WatchDog Support for ZoneDirector 5000, 350 AP License Upgrade, 1 Year</t>
  </si>
  <si>
    <t>End User Support ZD5000 350 upgrade 1yr</t>
  </si>
  <si>
    <t>801-5350-3L00</t>
  </si>
  <si>
    <t>801-5350-5L00</t>
  </si>
  <si>
    <t>802-5400-1L00</t>
  </si>
  <si>
    <t>Partner WatchDog Support for ZoneDirector 5000, 400 AP License Upgrade, 1 Year</t>
  </si>
  <si>
    <t>Partner Support ZD5000 400 upgrade 1yr</t>
  </si>
  <si>
    <t>802-5400-3L00</t>
  </si>
  <si>
    <t>802-5400-5L00</t>
  </si>
  <si>
    <t>801-5400-1L00</t>
  </si>
  <si>
    <t>End User WatchDog Support for ZoneDirector 5000, 400 AP License Upgrade, 1 Year</t>
  </si>
  <si>
    <t>End User Support ZD5000 400 upgrade 1yr</t>
  </si>
  <si>
    <t>801-5400-3L00</t>
  </si>
  <si>
    <t>801-5400-5L00</t>
  </si>
  <si>
    <t>802-5450-1L00</t>
  </si>
  <si>
    <t>Partner WatchDog Support for ZoneDirector 5000, 450 AP License Upgrade, 1 Year</t>
  </si>
  <si>
    <t>Partner Support ZD5000 450 upgrade 1yr</t>
  </si>
  <si>
    <t>802-5450-3L00</t>
  </si>
  <si>
    <t>802-5450-5L00</t>
  </si>
  <si>
    <t>801-5450-1L00</t>
  </si>
  <si>
    <t>End User WatchDog Support for ZoneDirector 5000, 450 AP License Upgrade, 1 Year</t>
  </si>
  <si>
    <t>End User Support ZD5000 450 upgrade 1yr</t>
  </si>
  <si>
    <t>801-5450-3L00</t>
  </si>
  <si>
    <t>801-5450-5L00</t>
  </si>
  <si>
    <t>802-5500-1L00</t>
  </si>
  <si>
    <t>Partner WatchDog Support for ZoneDirector 5000, 500 AP License Upgrade, 1 Year</t>
  </si>
  <si>
    <t>Partner Support ZD5000 500 upgrade 1yr</t>
  </si>
  <si>
    <t>802-5500-3L00</t>
  </si>
  <si>
    <t>802-5500-5L00</t>
  </si>
  <si>
    <t>801-5500-1L00</t>
  </si>
  <si>
    <t>End User WatchDog Support for ZoneDirector 5000, 500 AP License Upgrade, 1 Year</t>
  </si>
  <si>
    <t>End User Support ZD5000 500 upgrade 1yr</t>
  </si>
  <si>
    <t>801-5500-3L00</t>
  </si>
  <si>
    <t>801-5500-5L00</t>
  </si>
  <si>
    <t>802-5550-1L00</t>
  </si>
  <si>
    <t>Partner WatchDog Support for ZoneDirector 5000, 550 AP License Upgrade, 1 Year</t>
  </si>
  <si>
    <t>Partner Support ZD5000 550 upgrade 1yr</t>
  </si>
  <si>
    <t>802-5550-3L00</t>
  </si>
  <si>
    <t>802-5550-5L00</t>
  </si>
  <si>
    <t>801-5550-1L00</t>
  </si>
  <si>
    <t>End User WatchDog Support for ZoneDirector 5000, 550 AP License Upgrade, 1 Year</t>
  </si>
  <si>
    <t>End User Support ZD5000 550 upgrade 1yr</t>
  </si>
  <si>
    <t>801-5550-3L00</t>
  </si>
  <si>
    <t>801-5550-5L00</t>
  </si>
  <si>
    <t>802-5600-1L00</t>
  </si>
  <si>
    <t>Partner WatchDog Support for ZoneDirector 5000, 600 AP License Upgrade, 1 Year</t>
  </si>
  <si>
    <t>Partner Support ZD5000 600 upgrade 1yr</t>
  </si>
  <si>
    <t>802-5600-3L00</t>
  </si>
  <si>
    <t>802-5600-5L00</t>
  </si>
  <si>
    <t>801-5600-1L00</t>
  </si>
  <si>
    <t>End User WatchDog Support for ZoneDirector 5000, 600 AP License Upgrade, 1 Year</t>
  </si>
  <si>
    <t>End User Support ZD5000 600 upgrade 1yr</t>
  </si>
  <si>
    <t>801-5600-3L00</t>
  </si>
  <si>
    <t>801-5600-5L00</t>
  </si>
  <si>
    <t>802-5650-1L00</t>
  </si>
  <si>
    <t>Partner WatchDog Support for ZoneDirector 5000, 650 AP License Upgrade, 1 Year</t>
  </si>
  <si>
    <t>Partner Support ZD5000 650 upgrade 1yr</t>
  </si>
  <si>
    <t>802-5650-3L00</t>
  </si>
  <si>
    <t>802-5650-5L00</t>
  </si>
  <si>
    <t>801-5650-1L00</t>
  </si>
  <si>
    <t>End User WatchDog Support for ZoneDirector 5000, 650 AP License Upgrade, 1 Year</t>
  </si>
  <si>
    <t>End User Support ZD5000 650 upgrade 1yr</t>
  </si>
  <si>
    <t>801-5650-3L00</t>
  </si>
  <si>
    <t>801-5650-5L00</t>
  </si>
  <si>
    <t>802-5700-1L00</t>
  </si>
  <si>
    <t>Partner WatchDog Support for ZoneDirector 5000, 700 AP License Upgrade, 1 Year</t>
  </si>
  <si>
    <t>Partner Support ZD5000 700 upgrade 1yr</t>
  </si>
  <si>
    <t>802-5700-3L00</t>
  </si>
  <si>
    <t>802-5700-5L00</t>
  </si>
  <si>
    <t>801-5700-1L00</t>
  </si>
  <si>
    <t>End User WatchDog Support for ZoneDirector 5000, 700 AP License Upgrade, 1 Year</t>
  </si>
  <si>
    <t>End User Support ZD5000 700 upgrade 1yr</t>
  </si>
  <si>
    <t>801-5700-3L00</t>
  </si>
  <si>
    <t>801-5700-5L00</t>
  </si>
  <si>
    <t>802-5750-1L00</t>
  </si>
  <si>
    <t>Partner WatchDog Support for ZoneDirector 5000, 750 AP License Upgrade, 1 Year</t>
  </si>
  <si>
    <t>Partner Support ZD5000 750 upgrade 1yr</t>
  </si>
  <si>
    <t>802-5750-3L00</t>
  </si>
  <si>
    <t>802-5750-5L00</t>
  </si>
  <si>
    <t>801-5750-1L00</t>
  </si>
  <si>
    <t>End User WatchDog Support for ZoneDirector 5000, 750 AP License Upgrade, 1 Year</t>
  </si>
  <si>
    <t>End User Support ZD5000 750 upgrade 1yr</t>
  </si>
  <si>
    <t>801-5750-3L00</t>
  </si>
  <si>
    <t>801-5750-5L00</t>
  </si>
  <si>
    <t>802-5800-1L00</t>
  </si>
  <si>
    <t>Partner WatchDog Support for ZoneDirector 5000, 800 AP License Upgrade, 1 Year</t>
  </si>
  <si>
    <t>Partner Support ZD5000 800 upgrade 1yr</t>
  </si>
  <si>
    <t>802-5800-3L00</t>
  </si>
  <si>
    <t>802-5800-5L00</t>
  </si>
  <si>
    <t>801-5800-1L00</t>
  </si>
  <si>
    <t>End User WatchDog Support for ZoneDirector 5000, 800 AP License Upgrade, 1 Year</t>
  </si>
  <si>
    <t>End User Support ZD5000 800 upgrade 1yr</t>
  </si>
  <si>
    <t>801-5800-3L00</t>
  </si>
  <si>
    <t>801-5800-5L00</t>
  </si>
  <si>
    <t>802-5850-1L00</t>
  </si>
  <si>
    <t>Partner WatchDog Support for ZoneDirector 5000, 850 AP License Upgrade, 1 Year</t>
  </si>
  <si>
    <t>Partner Support ZD5000 850 upgrade 1yr</t>
  </si>
  <si>
    <t>802-5850-3L00</t>
  </si>
  <si>
    <t>802-5850-5L00</t>
  </si>
  <si>
    <t>801-5850-1L00</t>
  </si>
  <si>
    <t>End User WatchDog Support for ZoneDirector 5000, 850 AP License Upgrade, 1 Year</t>
  </si>
  <si>
    <t>End User Support ZD5000 850 upgrade 1yr</t>
  </si>
  <si>
    <t>801-5850-3L00</t>
  </si>
  <si>
    <t>801-5850-5L00</t>
  </si>
  <si>
    <t>802-5900-1L00</t>
  </si>
  <si>
    <t>Partner WatchDog Support for ZoneDirector 5000, 900 AP License Upgrade, 1 Year</t>
  </si>
  <si>
    <t>Partner Support ZD5000 900 upgrade 1yr</t>
  </si>
  <si>
    <t>802-5900-3L00</t>
  </si>
  <si>
    <t>802-5900-5L00</t>
  </si>
  <si>
    <t>801-5900-1L00</t>
  </si>
  <si>
    <t>End User WatchDog Support for ZoneDirector 5000, 900 AP License Upgrade, 1 Year</t>
  </si>
  <si>
    <t>End User Support ZD5000 900 upgrade 1yr</t>
  </si>
  <si>
    <t>801-5900-3L00</t>
  </si>
  <si>
    <t>801-5900-5L00</t>
  </si>
  <si>
    <t>WatchDog Support for Virtual SmartZone</t>
  </si>
  <si>
    <t>S01-VSCG-1L00</t>
  </si>
  <si>
    <t>End User WatchDog Support - vSZ-RTU, 1 YR</t>
  </si>
  <si>
    <t>End User Support - VSCG-RTU, 1 YR</t>
  </si>
  <si>
    <t>S01-VSCG-3L00</t>
  </si>
  <si>
    <t>S01-VSCG-5L00</t>
  </si>
  <si>
    <t>S02-VSCG-1L00</t>
  </si>
  <si>
    <t>Partner WatchDog Support - vSZ-RTU, 1 YR</t>
  </si>
  <si>
    <t>Partner Support - VSCG-RTU, 1 YR</t>
  </si>
  <si>
    <t>S02-VSCG-3L00</t>
  </si>
  <si>
    <t>S02-VSCG-5L00</t>
  </si>
  <si>
    <t>WatchDog Support for Virtual SmartZone and SmartZone License Upgrades</t>
  </si>
  <si>
    <t>S02-0001-1LSG</t>
  </si>
  <si>
    <t>Partner WatchDog Support Per SZ/vSZ AP, 1 YR</t>
  </si>
  <si>
    <t>Partner Support Per SZ/(v)SCG AP, 1 YR</t>
  </si>
  <si>
    <t>S02-0001-3LSG</t>
  </si>
  <si>
    <t>S02-0001-5LSG</t>
  </si>
  <si>
    <t>S01-0001-1LSG</t>
  </si>
  <si>
    <t>End User WatchDog Support Per SZ/vSZ AP, 1 YR</t>
  </si>
  <si>
    <t>End User Support Per SZ/(v)SCG AP, 1 YR</t>
  </si>
  <si>
    <t>S01-0001-3LSG</t>
  </si>
  <si>
    <t>S01-0001-5LSG</t>
  </si>
  <si>
    <t>WatchDog Support for SmartZone 100</t>
  </si>
  <si>
    <t>S02-S104-1000</t>
  </si>
  <si>
    <t>Partner WatchDog Support for SmartZone 100 with 4 GigE ports, 1 Year</t>
  </si>
  <si>
    <t>Partner Support - SZ104, 1yr</t>
  </si>
  <si>
    <t>S02-S104-3000</t>
  </si>
  <si>
    <t>S02-S104-5000</t>
  </si>
  <si>
    <t>S01-S104-1000</t>
  </si>
  <si>
    <t>End User WatchDog Support for SmartZone 100 with 4 GigE ports, 1 Year</t>
  </si>
  <si>
    <t>End User Support - SZ104, 1yr</t>
  </si>
  <si>
    <t>S01-S104-3000</t>
  </si>
  <si>
    <t>S01-S104-5000</t>
  </si>
  <si>
    <t>S02-S124-1000</t>
  </si>
  <si>
    <t>Partner WatchDog Support for SmartZone 100 with 2x10GigE and 4 GigE ports, 1 Year</t>
  </si>
  <si>
    <t>Partner Support - SZ124, 1yr</t>
  </si>
  <si>
    <t>S02-S124-3000</t>
  </si>
  <si>
    <t>S02-S124-5000</t>
  </si>
  <si>
    <t>S01-S124-1000</t>
  </si>
  <si>
    <t>End User WatchDog Support for SmartZone 100 with 2x10GigE and 4 GigE ports, 1 Year</t>
  </si>
  <si>
    <t>End User Support - SZ124, 1yr</t>
  </si>
  <si>
    <t>S01-S124-3000</t>
  </si>
  <si>
    <t>S01-S124-5000</t>
  </si>
  <si>
    <t>WatchDog Support for Virtual Data Plane  (Orderable with SZ 3.2 software release)</t>
  </si>
  <si>
    <t>S02-VSZD-1L00</t>
  </si>
  <si>
    <t>Partner WatchDog Support - vSZD-RTU, 1 Gbps Throughput 1 YR</t>
  </si>
  <si>
    <t>Partner Support - vSZD-RTU, 1G, 1 Y</t>
  </si>
  <si>
    <t>S02-VSZD-3L00</t>
  </si>
  <si>
    <t>S02-VSZD-5L00</t>
  </si>
  <si>
    <t>S01-VSZD-1L00</t>
  </si>
  <si>
    <t>End User WatchDog Support - vSZD-RTU, 1 Gbps Throughput 1 YR</t>
  </si>
  <si>
    <t>End User Support - vSZD-RTU, 1G, 1 Y</t>
  </si>
  <si>
    <t>S01-VSZD-3L00</t>
  </si>
  <si>
    <t>S01-VSZD-5L00</t>
  </si>
  <si>
    <t>S02-VSZD-1LBW</t>
  </si>
  <si>
    <t>Partner WatchDog Support - vSZD-RTU, 10 Gbps throughput 1 YR</t>
  </si>
  <si>
    <t>Partner Support - vSZD-RTU, 10G, 1 Y</t>
  </si>
  <si>
    <t>S02-VSZD-3LBW</t>
  </si>
  <si>
    <t>S02-VSZD-5LBW</t>
  </si>
  <si>
    <t>S01-VSZD-1LBW</t>
  </si>
  <si>
    <t>End User WatchDog Support - vSZD-RTU, 10 Gbps throughput 1 YR</t>
  </si>
  <si>
    <t>End User Support - vSZD-RTU, 10G, 1 Y</t>
  </si>
  <si>
    <t>S01-VSZD-3LBW</t>
  </si>
  <si>
    <t>S01-VSZD-5LBW</t>
  </si>
  <si>
    <t>S02-VSZD-1LUL</t>
  </si>
  <si>
    <t>Partner WatchDog Support - vSZD-RTU,  no throughput cap 1 YR</t>
  </si>
  <si>
    <t>Partner Support - vSZD-RTU, no cap, 1 Y</t>
  </si>
  <si>
    <t>S02-VSZD-3LUL</t>
  </si>
  <si>
    <t>S02-VSZD-5LUL</t>
  </si>
  <si>
    <t>S01-VSZD-1LUL</t>
  </si>
  <si>
    <t>End User WatchDog Support - vSZD-RTU, no throughput cap, 1 YR</t>
  </si>
  <si>
    <t>End User Support - vSZD-RTU, no cap, 1 Y</t>
  </si>
  <si>
    <t>S01-VSZD-3LUL</t>
  </si>
  <si>
    <t>S01-VSZD-5LUL</t>
  </si>
  <si>
    <t>Redundant ZoneDirector Controller Support</t>
  </si>
  <si>
    <t>Redundant Controller Support includes:
- Support for backup controller
- Advanced Replacement  for the backup controller
- License upgrades to bring backup controller to the same license level as the primary controller
Note: the backup controller hardware must be purchased as the base model, e.g. ZD1106, ZD3025, or ZD5100.</t>
  </si>
  <si>
    <t xml:space="preserve">Example 1: Primary controller = ZD1112, 1125, or 1150
For Redundancy, purchase 901-1106-XX00 (ZD1106) + 803-1100-XRDY (Redundant Controller Support)
Ruckus will provide licenses to bring redundant controller from 1106 to match the primary controller licensing.  
Example 2: Primary controller = ZD3050
For Redundancy, purchase 901-3025-XX00 (ZD3025) + 803-3000-XRDY (Redundant Controller Support)
Ruckus will provide licenses to bring redundant controller from 3025 to match the primary controller licensing.  
Example 3: Primary controller = ZD5100
For Redundancy, purchase 901-5100-XXXX (ZD5100) + 803-5000-XRDY (Redundant Controller Support)
Ruckus will provide licenses to bring redundant controller from 5100 to match the primary controller licensing.  
</t>
  </si>
  <si>
    <t>803-1100-1RDY</t>
  </si>
  <si>
    <t>WatchDog ZD1100 series Redundant Controller Support, 1 Year. Includes Support &amp; license upgrades to bring redundant ZD to the same level as the primary ZD. Must purchase with a ZD1106 (PN # 901-1106-XX00) or use with existing redundant ZD1100</t>
  </si>
  <si>
    <t>Redundant ZD1100 Support &amp; Upgrades 1yr</t>
  </si>
  <si>
    <t>803-1100-3RDY</t>
  </si>
  <si>
    <t>803-1200-1RDY</t>
  </si>
  <si>
    <t>Watchdog ZD1200 Redundant Controller support, 1 year. Includes Support &amp; License upgrades to bring the redundant ZD to the same level as Primary ZD. Must purchase with ZD 1205 (PN # 901-1205-xx00) or use with existing redundant ZD 1200.</t>
  </si>
  <si>
    <t>Redundant ZD1200 Support &amp; Upgrades 1yr</t>
  </si>
  <si>
    <t>803-1200-3RDY</t>
  </si>
  <si>
    <t>803-1200-5RDY</t>
  </si>
  <si>
    <t>803-3000-1RDY</t>
  </si>
  <si>
    <t>WatchDog ZD3000 series Redundant Controller Support, 1 Year. Includes Support &amp; license upgrades to bring redundant ZD to the same level as the primary ZD. Must purchase with a ZD3025 (PN # 901-3025-XX00) or use with existing redundant ZD3000</t>
  </si>
  <si>
    <t>Redundant ZD3000 Support &amp; Upgrades 1yr</t>
  </si>
  <si>
    <t>803-3000-3RDY</t>
  </si>
  <si>
    <t>803-3000-5RDY</t>
  </si>
  <si>
    <t>803-5000-1RDY</t>
  </si>
  <si>
    <t>WatchDog ZD5000 series Redundant Controller Support, 1 Year. Includes Support &amp; license upgrades to bring redundant ZD to the same level as the primary ZD. Must purchase with a ZD5100 (PN # 901-5100-XX00) or use with existing redundant ZD5000.</t>
  </si>
  <si>
    <t>Redundant ZD5000 Support &amp; Upgrades 1yr</t>
  </si>
  <si>
    <t>803-5000-3RDY</t>
  </si>
  <si>
    <t>803-5000-5RDY</t>
  </si>
  <si>
    <t>5 years</t>
  </si>
  <si>
    <t xml:space="preserve">Partner Support </t>
  </si>
  <si>
    <t>Partner Support includes Level 3 Phone Support (24 x 7 x 365 days), Support web login, and Software Upgrades and Updates, and Advanced hardware replacement</t>
  </si>
  <si>
    <t xml:space="preserve">End User Support </t>
  </si>
  <si>
    <t>End User Support includes Level 1-3 Phone Support (24 x 7 x 365 days), Support web login, and Software Upgrades and Updates, and Advance hardware replacement</t>
  </si>
  <si>
    <t>807-H510-1000</t>
  </si>
  <si>
    <t>Partner Support for ZoneFlex H510, 1 Year</t>
  </si>
  <si>
    <t>Partner Support H510 1yr</t>
  </si>
  <si>
    <t>807-H510-3000</t>
  </si>
  <si>
    <t>807-H510-5000</t>
  </si>
  <si>
    <t>806-H510-1000</t>
  </si>
  <si>
    <t>End User Support for ZoneFlex H510, 1 Year</t>
  </si>
  <si>
    <t>End User Support H510 1yr</t>
  </si>
  <si>
    <t>806-H510-3000</t>
  </si>
  <si>
    <t>806-H510-5000</t>
  </si>
  <si>
    <t>807-R510-1000</t>
  </si>
  <si>
    <t>Partner Support for ZoneFlex R510, 1 Year</t>
  </si>
  <si>
    <t>Partner Support R510 1yr</t>
  </si>
  <si>
    <t>807-R510-3000</t>
  </si>
  <si>
    <t>807-R510-5000</t>
  </si>
  <si>
    <t>806-R510-1000</t>
  </si>
  <si>
    <t>End User Support for ZoneFlex R510, 1 Year</t>
  </si>
  <si>
    <t>End User Support R510 1yr</t>
  </si>
  <si>
    <t>806-R510-3000</t>
  </si>
  <si>
    <t>806-R510-5000</t>
  </si>
  <si>
    <t>807-R310-1000</t>
  </si>
  <si>
    <t>Partner Support for ZoneFlex R310, 1 Year</t>
  </si>
  <si>
    <t>Partner Support R310 1yr</t>
  </si>
  <si>
    <t>807-R310-3000</t>
  </si>
  <si>
    <t>807-R310-5000</t>
  </si>
  <si>
    <t>806-R310-1000</t>
  </si>
  <si>
    <t>End User Support for ZoneFlex R310, 1 Year</t>
  </si>
  <si>
    <t>End User Support R310 1yr</t>
  </si>
  <si>
    <t>806-R310-3000</t>
  </si>
  <si>
    <t>806-R310-5000</t>
  </si>
  <si>
    <t>807-R710-1000</t>
  </si>
  <si>
    <t>Partner Support for ZoneFlex R710, 1 Year</t>
  </si>
  <si>
    <t>Partner Support R710 1yr</t>
  </si>
  <si>
    <t>807-R710-3000</t>
  </si>
  <si>
    <t>807-R710-5000</t>
  </si>
  <si>
    <t>806-R710-1000</t>
  </si>
  <si>
    <t>End User Support for ZoneFlex R710, 1 Year</t>
  </si>
  <si>
    <t>End User Support R710 1yr</t>
  </si>
  <si>
    <t>806-R710-3000</t>
  </si>
  <si>
    <t>806-R710-5000</t>
  </si>
  <si>
    <t>807-7321-1000</t>
  </si>
  <si>
    <t>Partner Support for ZoneFlex 7321, 1 Year</t>
  </si>
  <si>
    <t>Partner Support ZF7321 1yr</t>
  </si>
  <si>
    <t>3yr EOS 1/31/2018</t>
  </si>
  <si>
    <t>807-7321-3000</t>
  </si>
  <si>
    <t>806-7321-1000</t>
  </si>
  <si>
    <t>End User Support for ZoneFlex 7321, 1 Year</t>
  </si>
  <si>
    <t>End User Support ZF7321 1yr</t>
  </si>
  <si>
    <t>806-7321-3000</t>
  </si>
  <si>
    <t>807-R300-1000</t>
  </si>
  <si>
    <t>Partner Support for ZoneFlex R300, 1 Year</t>
  </si>
  <si>
    <t>Partner Support ZFR300 1yr</t>
  </si>
  <si>
    <t>807-R300-3000</t>
  </si>
  <si>
    <t>807-R300-5000</t>
  </si>
  <si>
    <t>806-R300-1000</t>
  </si>
  <si>
    <t>End User Support for ZoneFlex R300, 1 Year</t>
  </si>
  <si>
    <t>End User Support ZFR300 1yr</t>
  </si>
  <si>
    <t>806-R300-3000</t>
  </si>
  <si>
    <t>806-R300-5000</t>
  </si>
  <si>
    <t>807-7352-1000</t>
  </si>
  <si>
    <t>Partner Support for ZoneFlex 7352, 1 Year</t>
  </si>
  <si>
    <t>Partner Support ZF7352 1yr</t>
  </si>
  <si>
    <t>5yr EOS 12/31/2016, 1yr &amp; 3yr EOS on 6/30/2017</t>
  </si>
  <si>
    <t>807-7352-3000</t>
  </si>
  <si>
    <t>807-7352-5000</t>
  </si>
  <si>
    <t>806-7352-1000</t>
  </si>
  <si>
    <t>End User Support for ZoneFlex 7352, 1 Year</t>
  </si>
  <si>
    <t>End User Support ZF7352 1yr</t>
  </si>
  <si>
    <t>806-7352-3000</t>
  </si>
  <si>
    <t>806-7352-5000</t>
  </si>
  <si>
    <t>807-7372-1000</t>
  </si>
  <si>
    <t>Partner Support for ZoneFlex 7372, 7372-E, 1 Year</t>
  </si>
  <si>
    <t>Partner Support ZF7372 1yr</t>
  </si>
  <si>
    <t>807-7372-3000</t>
  </si>
  <si>
    <t>807-7372-5000</t>
  </si>
  <si>
    <t>806-7372-1000</t>
  </si>
  <si>
    <t>End User Support for ZoneFlex 7372, 7372-E, 1 Year</t>
  </si>
  <si>
    <t>End User Support ZF7372 1yr</t>
  </si>
  <si>
    <t>806-7372-3000</t>
  </si>
  <si>
    <t>806-7372-5000</t>
  </si>
  <si>
    <t>807-R500-1000</t>
  </si>
  <si>
    <t>Partner Support for ZoneFlex R500, 1 Year</t>
  </si>
  <si>
    <t>Partner Support R500 1yr</t>
  </si>
  <si>
    <t>807-R500-3000</t>
  </si>
  <si>
    <t>807-R500-5000</t>
  </si>
  <si>
    <t>806-R500-1000</t>
  </si>
  <si>
    <t>End User Support for ZoneFlex R500, 1 Year</t>
  </si>
  <si>
    <t>End User Support R500 1yr</t>
  </si>
  <si>
    <t>806-R500-3000</t>
  </si>
  <si>
    <t>806-R500-5000</t>
  </si>
  <si>
    <t>807-R600-1000</t>
  </si>
  <si>
    <t>Partner Support for ZoneFlex R600, 1 Year</t>
  </si>
  <si>
    <t>Partner Support R600 1yr</t>
  </si>
  <si>
    <t>807-R600-3000</t>
  </si>
  <si>
    <t>807-R600-5000</t>
  </si>
  <si>
    <t>806-R600-1000</t>
  </si>
  <si>
    <t>End User Support for ZoneFlex R600, 1 Year</t>
  </si>
  <si>
    <t>End User Support R600 1yr</t>
  </si>
  <si>
    <t>806-R600-3000</t>
  </si>
  <si>
    <t>806-R600-5000</t>
  </si>
  <si>
    <t>807-R700-1000</t>
  </si>
  <si>
    <t>Partner Support for ZoneFlex R700, 1 Year</t>
  </si>
  <si>
    <t>Partner Support R700 1yr</t>
  </si>
  <si>
    <t>807-R700-3000</t>
  </si>
  <si>
    <t>807-R700-5000</t>
  </si>
  <si>
    <t>806-R700-1000</t>
  </si>
  <si>
    <t>End User Support for ZoneFlex R700, 1 Year</t>
  </si>
  <si>
    <t>End User Support R700 1yr</t>
  </si>
  <si>
    <t>806-R700-3000</t>
  </si>
  <si>
    <t>806-R700-5000</t>
  </si>
  <si>
    <t>807-7982-1000</t>
  </si>
  <si>
    <t>Partner Support for ZoneFlex 7982, 1 Year</t>
  </si>
  <si>
    <t>Partner Support ZF7982 1yr</t>
  </si>
  <si>
    <t>807-7982-3000</t>
  </si>
  <si>
    <t>807-7982-5000</t>
  </si>
  <si>
    <t>806-7982-1000</t>
  </si>
  <si>
    <t>End User Support for ZoneFlex 7982, 1 Year</t>
  </si>
  <si>
    <t>End User Support ZF7982 1yr</t>
  </si>
  <si>
    <t>806-7982-3000</t>
  </si>
  <si>
    <t>806-7982-5000</t>
  </si>
  <si>
    <t>807-H500-1000</t>
  </si>
  <si>
    <t>Partner Support for ZoneFlex H500, 1 Year</t>
  </si>
  <si>
    <t>Partner Support H500 1yr</t>
  </si>
  <si>
    <t>807-H500-3000</t>
  </si>
  <si>
    <t>807-H500-5000</t>
  </si>
  <si>
    <t>806-H500-1000</t>
  </si>
  <si>
    <t>End User Support for ZoneFlex H500, 1 Year</t>
  </si>
  <si>
    <t>End User Support H500 1yr</t>
  </si>
  <si>
    <t>806-H500-3000</t>
  </si>
  <si>
    <t>806-H500-5000</t>
  </si>
  <si>
    <t>807-7055-1000</t>
  </si>
  <si>
    <t>Partner Support for ZoneFlex 7055, 1 Year</t>
  </si>
  <si>
    <t>Partner Support ZF7055 1yr</t>
  </si>
  <si>
    <t>807-7055-3000</t>
  </si>
  <si>
    <t>807-7055-5000</t>
  </si>
  <si>
    <t>806-7055-1000</t>
  </si>
  <si>
    <t>End User Support for ZoneFlex 7055, 1 Year</t>
  </si>
  <si>
    <t>End User Support ZF7055 1yr</t>
  </si>
  <si>
    <t>806-7055-3000</t>
  </si>
  <si>
    <t>806-7055-5000</t>
  </si>
  <si>
    <t>807-7441-1000</t>
  </si>
  <si>
    <t>Partner Support for ZoneFlex 7441, 1 Year</t>
  </si>
  <si>
    <t>Partner Support ZF7441 1yr</t>
  </si>
  <si>
    <t>3yr EOS 9/30/2017</t>
  </si>
  <si>
    <t>807-7441-3000</t>
  </si>
  <si>
    <t>806-7441-1000</t>
  </si>
  <si>
    <t>End User Support for ZoneFlex 7441, 1 Year</t>
  </si>
  <si>
    <t>End User Support ZF7441 1yr</t>
  </si>
  <si>
    <t>806-7441-3000</t>
  </si>
  <si>
    <t>807-T710-1000</t>
  </si>
  <si>
    <t>Partner Support for ZoneFlex T710 &amp; T710-S, 1 year</t>
  </si>
  <si>
    <t>Partner Support T710 1yr</t>
  </si>
  <si>
    <t>807-T710-3000</t>
  </si>
  <si>
    <t>807-T710-5000</t>
  </si>
  <si>
    <t>806-T710-1000</t>
  </si>
  <si>
    <t>End User Support for ZoneFlex T710 &amp; T710-S, 1 year</t>
  </si>
  <si>
    <t>End User Support T710 1yr</t>
  </si>
  <si>
    <t>806-T710-3000</t>
  </si>
  <si>
    <t>806-T710-5000</t>
  </si>
  <si>
    <t>807-T300-1000</t>
  </si>
  <si>
    <t>Partner Support for ZoneFlex T300 &amp; T300e, 1 Year</t>
  </si>
  <si>
    <t>Partner Support T300(e) 1yr</t>
  </si>
  <si>
    <t>807-T300-3000</t>
  </si>
  <si>
    <t>807-T300-5000</t>
  </si>
  <si>
    <t>806-T300-1000</t>
  </si>
  <si>
    <t>End User Support for ZoneFlex T300 &amp; T300e, 1 Year</t>
  </si>
  <si>
    <t>End User Support T300(e) 1yr</t>
  </si>
  <si>
    <t>806-T300-3000</t>
  </si>
  <si>
    <t>806-T300-5000</t>
  </si>
  <si>
    <t>807-T301-1000</t>
  </si>
  <si>
    <t>Partner Support for ZoneFlex T301n &amp; T301s, 1 Year</t>
  </si>
  <si>
    <t>Partner Support T301n/s 1yr</t>
  </si>
  <si>
    <t>807-T301-3000</t>
  </si>
  <si>
    <t>807-T301-5000</t>
  </si>
  <si>
    <t>806-T301-1000</t>
  </si>
  <si>
    <t>End User Support for ZoneFlex T301n &amp; T301s, 1 Year</t>
  </si>
  <si>
    <t>End User Support T301n/s 1yr</t>
  </si>
  <si>
    <t>806-T301-3000</t>
  </si>
  <si>
    <t>806-T301-5000</t>
  </si>
  <si>
    <t>807-7782-1000</t>
  </si>
  <si>
    <t>Partner Support for ZoneFlex 7782, 7782-N, 7782-S, 7782-E, 1 Year</t>
  </si>
  <si>
    <t>Partner Support ZF7782 1yr</t>
  </si>
  <si>
    <t>807-7782-3000</t>
  </si>
  <si>
    <t>807-7782-5000</t>
  </si>
  <si>
    <t>806-7782-1000</t>
  </si>
  <si>
    <t>End User Support for ZoneFlex 7782, 7782-N, 7782-S, 7782-E, 1 Year</t>
  </si>
  <si>
    <t>End User Support ZF7782 1yr</t>
  </si>
  <si>
    <t>806-7782-3000</t>
  </si>
  <si>
    <t>806-7782-5000</t>
  </si>
  <si>
    <t>807-7762-1000</t>
  </si>
  <si>
    <t>Partner Support for ZoneFlex 7762, 7762-S, 7762-T, 1 Year</t>
  </si>
  <si>
    <t>Partner Support ZF7762 1yr</t>
  </si>
  <si>
    <t>3yr EOS 12/31/2017</t>
  </si>
  <si>
    <t>807-7762-3000</t>
  </si>
  <si>
    <t>806-7762-1000</t>
  </si>
  <si>
    <t>End User Support for ZoneFlex 7762, 7762-S, 7762-T, 1 Year</t>
  </si>
  <si>
    <t>End User Support ZF7762 1yr</t>
  </si>
  <si>
    <t>806-7762-3000</t>
  </si>
  <si>
    <t>807-7762-1100</t>
  </si>
  <si>
    <t>Partner Support for ZoneFlex 7762-AC,7762-S-AC, 1 Year</t>
  </si>
  <si>
    <t>807-7762-3100</t>
  </si>
  <si>
    <t>806-7762-1100</t>
  </si>
  <si>
    <t>End User Support for ZoneFlex 7762-AC,7762-S-AC, 1 Year</t>
  </si>
  <si>
    <t>806-7762-3100</t>
  </si>
  <si>
    <t>807-P300-1100</t>
  </si>
  <si>
    <t>Partner Support for ZoneFlex P300 (pair), 1 Year</t>
  </si>
  <si>
    <t>Partner Support P300 (pair) 1yr</t>
  </si>
  <si>
    <t>807-P300-3100</t>
  </si>
  <si>
    <t>807-P300-5100</t>
  </si>
  <si>
    <t>806-P300-1100</t>
  </si>
  <si>
    <t>End User Support for ZoneFlex P300 (pair), 1 Year</t>
  </si>
  <si>
    <t>End User Support P300 (pair) 1yr</t>
  </si>
  <si>
    <t>806-P300-3100</t>
  </si>
  <si>
    <t>806-P300-5100</t>
  </si>
  <si>
    <t>807-P300-1000</t>
  </si>
  <si>
    <t>Partner Support for ZoneFlex P300 (single), 1 Year</t>
  </si>
  <si>
    <t>Partner Support P300 (single) 1yr</t>
  </si>
  <si>
    <t>807-P300-3000</t>
  </si>
  <si>
    <t>807-P300-5000</t>
  </si>
  <si>
    <t>806-P300-1000</t>
  </si>
  <si>
    <t>End User Support for ZoneFlex P300 (single), 1 Year</t>
  </si>
  <si>
    <t>End User Support P300 (single) 1yr</t>
  </si>
  <si>
    <t>806-P300-3000</t>
  </si>
  <si>
    <t>806-P300-5000</t>
  </si>
  <si>
    <t>807-7731-1100</t>
  </si>
  <si>
    <t>Partner Support for ZoneFlex 7731 (pair), including bundles with antennas, 1 Year</t>
  </si>
  <si>
    <t>Partner Support 7731 pair 1yr</t>
  </si>
  <si>
    <r>
      <rPr>
        <b/>
        <sz val="10"/>
        <color rgb="FFFF0000"/>
        <rFont val="Trebuchet MS"/>
        <family val="2"/>
      </rPr>
      <t>5yr EOS</t>
    </r>
    <r>
      <rPr>
        <sz val="10"/>
        <color rgb="FFFF0000"/>
        <rFont val="Trebuchet MS"/>
        <family val="2"/>
      </rPr>
      <t xml:space="preserve"> 10/31/2016</t>
    </r>
  </si>
  <si>
    <t>807-7731-3100</t>
  </si>
  <si>
    <t>807-7731-5100</t>
  </si>
  <si>
    <t>806-7731-1100</t>
  </si>
  <si>
    <t>End User Support for ZoneFlex 7731 (pair), including bundles with antennas, 1 Year</t>
  </si>
  <si>
    <t>End User Support 7731 pair 1yr</t>
  </si>
  <si>
    <t>806-7731-3100</t>
  </si>
  <si>
    <t>806-7731-5100</t>
  </si>
  <si>
    <t>807-7731-1000</t>
  </si>
  <si>
    <t>Partner Support for ZoneFlex 7731 (single), 1 Year</t>
  </si>
  <si>
    <t>Partner Support ZF7731 1yr</t>
  </si>
  <si>
    <t>807-7731-3000</t>
  </si>
  <si>
    <t>807-7731-5000</t>
  </si>
  <si>
    <t>806-7731-1000</t>
  </si>
  <si>
    <t>End User Support for ZoneFlex 7731 (single), 1 Year</t>
  </si>
  <si>
    <t>End User Support ZF7731 1yr</t>
  </si>
  <si>
    <t>806-7731-3000</t>
  </si>
  <si>
    <t>806-7731-5000</t>
  </si>
  <si>
    <t>WatchDog Advanced Hardware Replacement</t>
  </si>
  <si>
    <t>803-RU71-1000</t>
  </si>
  <si>
    <t>Advance HW Replacement for 9U1-R710, 1 Yr</t>
  </si>
  <si>
    <t>Advance HW Repl for 9U1-R710, 1 Yr</t>
  </si>
  <si>
    <t>803-RU71-3000</t>
  </si>
  <si>
    <t>803-RU71-5000</t>
  </si>
  <si>
    <t>803-TU71-1000</t>
  </si>
  <si>
    <t>Advance HW Replacement for 9U1-T710, 1 Yr</t>
  </si>
  <si>
    <t>Advance HW Repl for 9U1-T710, 1 Yr</t>
  </si>
  <si>
    <t>803-TU71-3000</t>
  </si>
  <si>
    <t>803-TU71-5000</t>
  </si>
  <si>
    <t>803-H510-1000</t>
  </si>
  <si>
    <t>WatchDog Advanced Hardware Replacement for ZoneFlex H510, 1 year</t>
  </si>
  <si>
    <t>Advance Hardware Replace H510 1yr</t>
  </si>
  <si>
    <t>803-H510-3000</t>
  </si>
  <si>
    <t>803-H510-5000</t>
  </si>
  <si>
    <t>803-R510-1000</t>
  </si>
  <si>
    <t>WatchDog Advanced Hardware Replacement for ZoneFlex R510, 1 year</t>
  </si>
  <si>
    <t>Advance Hardware Replace R510 1yr</t>
  </si>
  <si>
    <t>803-R510-3000</t>
  </si>
  <si>
    <t>803-R510-5000</t>
  </si>
  <si>
    <t>803-T710-1000</t>
  </si>
  <si>
    <t>WatchDog Advanced Hardware Replacement for T710 &amp; T710-S, 1 year</t>
  </si>
  <si>
    <t>Advance Hardware Replace T710 1yr</t>
  </si>
  <si>
    <t>803-T710-3000</t>
  </si>
  <si>
    <t>803-T710-5000</t>
  </si>
  <si>
    <t>803-TU30-1000</t>
  </si>
  <si>
    <t>Adv HW Repl for Unleashed T300-xx01</t>
  </si>
  <si>
    <t>Advance HW Repl for Unleashed T300-xx01</t>
  </si>
  <si>
    <t>803-TU30-3000</t>
  </si>
  <si>
    <t>803-TU30-5000</t>
  </si>
  <si>
    <t>803-TU30-1081</t>
  </si>
  <si>
    <t>Adv HW Repl for Unleashed T300-xx81</t>
  </si>
  <si>
    <t>Advance HW Repl for Unleashed T300-xx81</t>
  </si>
  <si>
    <t>803-TU30-3081</t>
  </si>
  <si>
    <t>803-TU30-5081</t>
  </si>
  <si>
    <t>803-TU31-1000</t>
  </si>
  <si>
    <t>Advance HW Replacement for Unleashed T301 Access Points</t>
  </si>
  <si>
    <t>Advance HW Repl for Unleashed T301 APs</t>
  </si>
  <si>
    <t>803-TU31-3000</t>
  </si>
  <si>
    <t>803-TU31-5000</t>
  </si>
  <si>
    <t>803-RU31-1000</t>
  </si>
  <si>
    <t>Advance HW Replacement for Unleashed R310</t>
  </si>
  <si>
    <t>Advance HW Repl for Unleashed R310, 1Y</t>
  </si>
  <si>
    <t>803-RU31-3000</t>
  </si>
  <si>
    <t>803-RU31-5000</t>
  </si>
  <si>
    <t>803-RU50-1000</t>
  </si>
  <si>
    <t>Advance HW Replacement for Unleashed R500</t>
  </si>
  <si>
    <t>Advance HW Repl for Unleashed R500, 1Y</t>
  </si>
  <si>
    <t>803-RU50-3000</t>
  </si>
  <si>
    <t>803-RU50-5000</t>
  </si>
  <si>
    <t>803-RU60-1000</t>
  </si>
  <si>
    <t>Advance HW Replacement for Unleashed R600 Access Points</t>
  </si>
  <si>
    <t>Advance HW Repl for Unleashed R600, 1Y</t>
  </si>
  <si>
    <t>803-RU60-3000</t>
  </si>
  <si>
    <t>803-RU60-5000</t>
  </si>
  <si>
    <t>803-R310-1000</t>
  </si>
  <si>
    <t>WatchDog Advanced Hardware Replacement for ZoneFlex R310, 1 year</t>
  </si>
  <si>
    <t>Advance Hardware Replace R310 1yr</t>
  </si>
  <si>
    <t>803-R310-3000</t>
  </si>
  <si>
    <t>803-R310-5000</t>
  </si>
  <si>
    <t>803-7321-1000</t>
  </si>
  <si>
    <t>WatchDog Advanced Hardware Replacement for ZoneFlex 7321, 1 year</t>
  </si>
  <si>
    <t>Advance Hardware Replace ZF7321 1yr</t>
  </si>
  <si>
    <t>803-7321-3000</t>
  </si>
  <si>
    <t>803-R300-1000</t>
  </si>
  <si>
    <t>WatchDog Advanced Hardware Replacement for ZoneFlex R300, 1 year</t>
  </si>
  <si>
    <t>Watchdog Adv HW Replace ZFR300 1yr</t>
  </si>
  <si>
    <t>803-R300-3000</t>
  </si>
  <si>
    <t>803-R300-5000</t>
  </si>
  <si>
    <t>803-7352-1000</t>
  </si>
  <si>
    <t>WatchDog Advanced Hardware Replacement for ZoneFlex 7352, 1 year</t>
  </si>
  <si>
    <t>Advance Hardware Replace ZF7352 1yr</t>
  </si>
  <si>
    <r>
      <rPr>
        <b/>
        <sz val="10"/>
        <color rgb="FFFF0000"/>
        <rFont val="Trebuchet MS"/>
        <family val="2"/>
      </rPr>
      <t>5yr EOS</t>
    </r>
    <r>
      <rPr>
        <sz val="10"/>
        <color rgb="FFFF0000"/>
        <rFont val="Trebuchet MS"/>
        <family val="2"/>
      </rPr>
      <t xml:space="preserve"> 12/31/2016, 1yr &amp; 3yr EOS on 6/30/2017</t>
    </r>
  </si>
  <si>
    <t>803-7352-3000</t>
  </si>
  <si>
    <t>803-7352-5000</t>
  </si>
  <si>
    <t>803-7372-1000</t>
  </si>
  <si>
    <t>WatchDog Advanced Hardware Replacement for ZoneFlex 7372, 7372-E, 1 year</t>
  </si>
  <si>
    <t>Advance Hardware Replace ZF7372 1yr</t>
  </si>
  <si>
    <t>803-7372-3000</t>
  </si>
  <si>
    <t>803-7372-5000</t>
  </si>
  <si>
    <t>803-R500-1000</t>
  </si>
  <si>
    <t>WatchDog Advanced Hardware Replacement for ZoneFlex R500, 1 year</t>
  </si>
  <si>
    <t>Advance Hardware Replace R500 1yr</t>
  </si>
  <si>
    <t>803-R500-3000</t>
  </si>
  <si>
    <t>803-R500-5000</t>
  </si>
  <si>
    <t>803-R600-1000</t>
  </si>
  <si>
    <t>WatchDog Advanced Hardware Replacement for ZoneFlex R600, 1 year</t>
  </si>
  <si>
    <t>Advance Hardware Replace R600 1yr</t>
  </si>
  <si>
    <t>803-R600-3000</t>
  </si>
  <si>
    <t>803-R600-5000</t>
  </si>
  <si>
    <t>803-R700-1000</t>
  </si>
  <si>
    <t>WatchDog Advanced Hardware Replacement for ZoneFlex R700, 1 year</t>
  </si>
  <si>
    <t>Advance Hardware Replace R700 1yr</t>
  </si>
  <si>
    <t>803-R700-3000</t>
  </si>
  <si>
    <t>803-R700-5000</t>
  </si>
  <si>
    <t>803-R710-1000</t>
  </si>
  <si>
    <t>WatchDog Advanced Hardware Replacement for ZoneFlex R710, 1 year</t>
  </si>
  <si>
    <t>Advance Hardware Replace R710 1yr</t>
  </si>
  <si>
    <t>803-R710-3000</t>
  </si>
  <si>
    <t>803-R710-5000</t>
  </si>
  <si>
    <t>803-7982-1000</t>
  </si>
  <si>
    <t>WatchDog Advanced Hardware Replacement for ZoneFlex 7982, 1 year</t>
  </si>
  <si>
    <t>Advance Hardware Replace ZF7982 1yr</t>
  </si>
  <si>
    <t>803-7982-3000</t>
  </si>
  <si>
    <t>803-7982-5000</t>
  </si>
  <si>
    <t>803-T300-1000</t>
  </si>
  <si>
    <t>WatchDog Advanced Hardware Replacement for ZoneFlex T300 &amp; T300e, 1 year</t>
  </si>
  <si>
    <t>Advance Hardware Replace T300(e)  1yr</t>
  </si>
  <si>
    <t>803-T300-3000</t>
  </si>
  <si>
    <t>803-T300-5000</t>
  </si>
  <si>
    <t>803-T301-1000</t>
  </si>
  <si>
    <t>WatchDog Advanced Hardware Replacement for ZoneFlex T301n &amp; T301s, 1 year</t>
  </si>
  <si>
    <t>Advance Hardware Replace T301n/s  1yr</t>
  </si>
  <si>
    <t>803-T301-3000</t>
  </si>
  <si>
    <t>803-T301-5000</t>
  </si>
  <si>
    <t>803-7782-1000</t>
  </si>
  <si>
    <t>WatchDog Advanced Hardware Replacement for ZoneFlex 7782, 7782-N, 7782-S, 7782-E, 1 year</t>
  </si>
  <si>
    <t>Advance Hardware Replace ZF7782 1yr</t>
  </si>
  <si>
    <t>803-7782-3000</t>
  </si>
  <si>
    <t>803-7782-5000</t>
  </si>
  <si>
    <t>803-7762-1000</t>
  </si>
  <si>
    <t>WatchDog Advanced Hardware Replacement for ZoneFlex 7762, 7762-S, 7762-T, 1 year</t>
  </si>
  <si>
    <t>Advance Hardware Replace ZF7762 1yr</t>
  </si>
  <si>
    <t>803-7762-3000</t>
  </si>
  <si>
    <t>803-7762-5000</t>
  </si>
  <si>
    <t>803-7762-1100</t>
  </si>
  <si>
    <t>WatchDog Advanced Hardware Replacement for ZoneFlex 7762-AC,7762-S-AC, 1 year</t>
  </si>
  <si>
    <t>803-7762-3100</t>
  </si>
  <si>
    <t>803-7762-5100</t>
  </si>
  <si>
    <t>803-P300-1100</t>
  </si>
  <si>
    <t>WatchDog Advanced Hardware Replacement for ZoneFlex P300 (pair), 1 year</t>
  </si>
  <si>
    <t>Advance Hardware Replace P300 (pair) 1yr</t>
  </si>
  <si>
    <t>803-P300-3100</t>
  </si>
  <si>
    <t>803-P300-5100</t>
  </si>
  <si>
    <t>803-P300-1000</t>
  </si>
  <si>
    <t>WatchDog Advanced Hardware Replacement for ZoneFlex P300 (single), 1 year</t>
  </si>
  <si>
    <t>Advance Hardware Replace P300 (single) 1yr</t>
  </si>
  <si>
    <t>803-P300-3000</t>
  </si>
  <si>
    <t>803-P300-5000</t>
  </si>
  <si>
    <t>803-7731-1100</t>
  </si>
  <si>
    <t>WatchDog Advanced Hardware Replacement for ZoneFlex 7731 (pair), incl. bundles with antennas, 1 year</t>
  </si>
  <si>
    <t>Advance Hardware Replace 7731 pair 1yr</t>
  </si>
  <si>
    <t>803-7731-3100</t>
  </si>
  <si>
    <t>803-7731-5100</t>
  </si>
  <si>
    <t>803-7731-1000</t>
  </si>
  <si>
    <t>WatchDog Advanced Hardware Replacement for ZoneFlex 7731 (single), 1 year</t>
  </si>
  <si>
    <t>Advance Hardware Replace ZF7731 1yr</t>
  </si>
  <si>
    <t>803-7731-3000</t>
  </si>
  <si>
    <t>803-7731-5000</t>
  </si>
  <si>
    <t>803-H500-1000</t>
  </si>
  <si>
    <t>WatchDog Advanced Hardware Replacement for ZoneFlex H500, 1 year</t>
  </si>
  <si>
    <t>Advance Hardware Replace H500 1yr</t>
  </si>
  <si>
    <t>803-H500-3000</t>
  </si>
  <si>
    <t>803-H500-5000</t>
  </si>
  <si>
    <t>803-7055-1000</t>
  </si>
  <si>
    <t>WatchDog Advanced Hardware Replacement for ZoneFlex 7055, 1 year</t>
  </si>
  <si>
    <t>Advance Hardware Replace ZF7055 1yr</t>
  </si>
  <si>
    <t>803-7055-3000</t>
  </si>
  <si>
    <t>803-7055-5000</t>
  </si>
  <si>
    <t>803-7441-1000</t>
  </si>
  <si>
    <t>WatchDog Advanced Hardware Replacement for ZoneFlex 7441, 1 year</t>
  </si>
  <si>
    <t>Advance Hardware ReplaceZF7441 1yr</t>
  </si>
  <si>
    <t>803-7441-3000</t>
  </si>
  <si>
    <t>803-A113-1000</t>
  </si>
  <si>
    <t>WatchDog Advanced Hardware Replacement for Media Converter of Fiber Node Accessory, 1 year</t>
  </si>
  <si>
    <t>Advance Hardware Replace Med Conv 1yr</t>
  </si>
  <si>
    <t>803-A113-3000</t>
  </si>
  <si>
    <t>803-A113-5000</t>
  </si>
  <si>
    <t>Partner Support includes Level 3 Phone Support (24 x 7 x 365 days), Support web login, and Software Upgrades and Updates</t>
  </si>
  <si>
    <t>End User Support includes Level 1-3 Phone Support (24 x 7 x 365 days), Support web login, and Software Upgrades and Updates</t>
  </si>
  <si>
    <t>807-0025-1000</t>
  </si>
  <si>
    <t>Partner Support for FlexMaster 0025, 1 Year</t>
  </si>
  <si>
    <t>Partner Support FM 0025 1yr</t>
  </si>
  <si>
    <t>807-0025-3000</t>
  </si>
  <si>
    <t>807-0025-5000</t>
  </si>
  <si>
    <t>806-0025-1000</t>
  </si>
  <si>
    <t>End User Support for FlexMaster 0025, 1 Year</t>
  </si>
  <si>
    <t>End User Support FM 0025 1yr</t>
  </si>
  <si>
    <t>806-0025-3000</t>
  </si>
  <si>
    <t>806-0025-5000</t>
  </si>
  <si>
    <t>807-0100-1000</t>
  </si>
  <si>
    <t>Partner Support for FlexMaster 0100, 1 Year</t>
  </si>
  <si>
    <t>Partner Support FM 0100 1yr</t>
  </si>
  <si>
    <t>807-0100-3000</t>
  </si>
  <si>
    <t>807-0100-5000</t>
  </si>
  <si>
    <t>806-0100-1000</t>
  </si>
  <si>
    <t>End User Support for FlexMaster 0100, 1 Year</t>
  </si>
  <si>
    <t>End User Support FM 0100 1yr</t>
  </si>
  <si>
    <t>806-0100-3000</t>
  </si>
  <si>
    <t>806-0100-5000</t>
  </si>
  <si>
    <t>807-0250-1000</t>
  </si>
  <si>
    <t>Partner Support for FlexMaster 0250, 1 Year</t>
  </si>
  <si>
    <t>Partner Support FM 0250 1yr</t>
  </si>
  <si>
    <t>807-0250-3000</t>
  </si>
  <si>
    <t>807-0250-5000</t>
  </si>
  <si>
    <t>806-0250-1000</t>
  </si>
  <si>
    <t>End User Support for FlexMaster 0250, 1 Year</t>
  </si>
  <si>
    <t>End User Support FM 0250 1yr</t>
  </si>
  <si>
    <t>806-0250-3000</t>
  </si>
  <si>
    <t>806-0250-5000</t>
  </si>
  <si>
    <t>807-0500-1000</t>
  </si>
  <si>
    <t>Partner Support for FlexMaster 0500, 1 Year</t>
  </si>
  <si>
    <t>Partner Support FM 0500 1yr</t>
  </si>
  <si>
    <t>807-0500-3000</t>
  </si>
  <si>
    <t>807-0500-5000</t>
  </si>
  <si>
    <t>806-0500-1000</t>
  </si>
  <si>
    <t>End User Support for FlexMaster 0500, 1 Year</t>
  </si>
  <si>
    <t>End User Support FM 0500 1yr</t>
  </si>
  <si>
    <t>806-0500-3000</t>
  </si>
  <si>
    <t>806-0500-5000</t>
  </si>
  <si>
    <t>807-1000-1000</t>
  </si>
  <si>
    <t>Partner Support for FlexMaster 1000, 1 Year</t>
  </si>
  <si>
    <t>Partner Support FM 1000 1yr</t>
  </si>
  <si>
    <t>807-1000-3000</t>
  </si>
  <si>
    <t>807-1000-5000</t>
  </si>
  <si>
    <t>806-1000-1000</t>
  </si>
  <si>
    <t>End User Support for FlexMaster 1000, 1 Year</t>
  </si>
  <si>
    <t>End User Support FM 1000 1yr</t>
  </si>
  <si>
    <t>806-1000-3000</t>
  </si>
  <si>
    <t>806-1000-5000</t>
  </si>
  <si>
    <t>807-2500-1000</t>
  </si>
  <si>
    <t>Partner Support for FlexMaster 2500, 1 Year</t>
  </si>
  <si>
    <t>Partner Support FM 2500 1yr</t>
  </si>
  <si>
    <t>807-2500-3000</t>
  </si>
  <si>
    <t>807-2500-5000</t>
  </si>
  <si>
    <t>806-2500-1000</t>
  </si>
  <si>
    <t>End User Support for FlexMaster 2500, 1 Year</t>
  </si>
  <si>
    <t>End User Support FM 2500 1yr</t>
  </si>
  <si>
    <t>806-2500-3000</t>
  </si>
  <si>
    <t>806-2500-5000</t>
  </si>
  <si>
    <t>807-5000-1000</t>
  </si>
  <si>
    <t>Partner Support for FlexMaster 5000, 1 Year</t>
  </si>
  <si>
    <t>Partner Support FM 5000 1yr</t>
  </si>
  <si>
    <t>807-5000-3000</t>
  </si>
  <si>
    <t>807-5000-5000</t>
  </si>
  <si>
    <t>806-5000-1000</t>
  </si>
  <si>
    <t>End User Support for FlexMaster 5000, 1 Year</t>
  </si>
  <si>
    <t>End User Support FM 5000 1yr</t>
  </si>
  <si>
    <t>806-5000-3000</t>
  </si>
  <si>
    <t>806-5000-5000</t>
  </si>
  <si>
    <t>807-010K-1000</t>
  </si>
  <si>
    <t>Partner Support for FlexMaster 10000, 1 Year</t>
  </si>
  <si>
    <t>Partner Support FM 10000 1yr</t>
  </si>
  <si>
    <t>807-010K-3000</t>
  </si>
  <si>
    <t>807-010K-5000</t>
  </si>
  <si>
    <t>806-010K-1000</t>
  </si>
  <si>
    <t>End User Support for FlexMaster 10000, 1 Year</t>
  </si>
  <si>
    <t>End User Support FM 10000 1yr</t>
  </si>
  <si>
    <t>806-010K-3000</t>
  </si>
  <si>
    <t>806-010K-5000</t>
  </si>
  <si>
    <t>807-0100-1L00</t>
  </si>
  <si>
    <t>Partner Support for FlexMaster License Upgrade to 100, 1 Year</t>
  </si>
  <si>
    <t>Partner Support FM Upgrade 100 1yr</t>
  </si>
  <si>
    <t>807-0100-3L00</t>
  </si>
  <si>
    <t>807-0100-5L00</t>
  </si>
  <si>
    <t>806-0100-1L00</t>
  </si>
  <si>
    <t>End User Support for FlexMaster License Upgrade to 100, 1 Year</t>
  </si>
  <si>
    <t>End User Support FM Upgrade 100 1yr</t>
  </si>
  <si>
    <t>806-0100-3L00</t>
  </si>
  <si>
    <t>806-0100-5L00</t>
  </si>
  <si>
    <t>807-0250-1L00</t>
  </si>
  <si>
    <t>Partner Support for FlexMaster License Upgrade to 250, 1 Year</t>
  </si>
  <si>
    <t>Partner Support FM Upgrade 250 1yr</t>
  </si>
  <si>
    <t>807-0250-3L00</t>
  </si>
  <si>
    <t>807-0250-5L00</t>
  </si>
  <si>
    <t>806-0250-1L00</t>
  </si>
  <si>
    <t>End User Support for FlexMaster License Upgrade to 250, 1 Year</t>
  </si>
  <si>
    <t>End User Support FM Upgrade 250 1yr</t>
  </si>
  <si>
    <t>806-0250-3L00</t>
  </si>
  <si>
    <t>806-0250-5L00</t>
  </si>
  <si>
    <t>807-0500-1L00</t>
  </si>
  <si>
    <t>Partner Support for FlexMaster License Upgrade to 500, 1 Year</t>
  </si>
  <si>
    <t>Partner Support FM Upgrade 500 1yr</t>
  </si>
  <si>
    <t>807-0500-3L00</t>
  </si>
  <si>
    <t>807-0500-5L00</t>
  </si>
  <si>
    <t>806-0500-1L00</t>
  </si>
  <si>
    <t>End User Support for FlexMaster License Upgrade to 500, 1 Year</t>
  </si>
  <si>
    <t>End User Support FM Upgrade 500 1yr</t>
  </si>
  <si>
    <t>806-0500-3L00</t>
  </si>
  <si>
    <t>806-0500-5L00</t>
  </si>
  <si>
    <t>807-1000-1L00</t>
  </si>
  <si>
    <t>Partner Support for FlexMaster License Upgrade to 1000, 1 Year</t>
  </si>
  <si>
    <t>Partner Support FM Upgrade 1000 1yr</t>
  </si>
  <si>
    <t>807-1000-3L00</t>
  </si>
  <si>
    <t>807-1000-5L00</t>
  </si>
  <si>
    <t>806-1000-1L00</t>
  </si>
  <si>
    <t>End User Support for FlexMaster License Upgrade to 1000, 1 Year</t>
  </si>
  <si>
    <t>End User Support FM Upgrade 1000 1yr</t>
  </si>
  <si>
    <t>806-1000-3L00</t>
  </si>
  <si>
    <t>806-1000-5L00</t>
  </si>
  <si>
    <t>807-2500-1L00</t>
  </si>
  <si>
    <t>Partner Support for FlexMaster License Upgrade to 2500, 1 Year</t>
  </si>
  <si>
    <t>Partner Support FM Upgrade 2500 1yr</t>
  </si>
  <si>
    <t>807-2500-3L00</t>
  </si>
  <si>
    <t>807-2500-5L00</t>
  </si>
  <si>
    <t>806-2500-1L00</t>
  </si>
  <si>
    <t>End User Support for FlexMaster License Upgrade to 2500, 1 Year</t>
  </si>
  <si>
    <t>End User Support FM Upgrade 2500 1yr</t>
  </si>
  <si>
    <t>806-2500-3L00</t>
  </si>
  <si>
    <t>806-2500-5L00</t>
  </si>
  <si>
    <t>807-5000-1L00</t>
  </si>
  <si>
    <t>Partner Support for FlexMaster License Upgrade to 5000, 1 Year</t>
  </si>
  <si>
    <t>Partner Support FM Upgrade 5000 1yr</t>
  </si>
  <si>
    <t>807-5000-3L00</t>
  </si>
  <si>
    <t>807-5000-5L00</t>
  </si>
  <si>
    <t>806-5000-1L00</t>
  </si>
  <si>
    <t>End User Support for FlexMaster License Upgrade to 5000, 1 Year</t>
  </si>
  <si>
    <t>End User Support FM Upgrade 5000 1yr</t>
  </si>
  <si>
    <t>806-5000-3L00</t>
  </si>
  <si>
    <t>806-5000-5L00</t>
  </si>
  <si>
    <t>807-010K-1L00</t>
  </si>
  <si>
    <t>Partner Support for FlexMaster License Upgrade to 10000, 1 Year</t>
  </si>
  <si>
    <t>Partner Support FM Upgrade 10000 1yr</t>
  </si>
  <si>
    <t>807-010K-3L00</t>
  </si>
  <si>
    <t>807-010K-5L00</t>
  </si>
  <si>
    <t>806-010K-1L00</t>
  </si>
  <si>
    <t>End User Support for FlexMaster License Upgrade to 10000, 1 Year</t>
  </si>
  <si>
    <t>End User Support FM Upgrade 10000 1yr</t>
  </si>
  <si>
    <t>806-010K-3L00</t>
  </si>
  <si>
    <t>806-010K-5L00</t>
  </si>
  <si>
    <t>SmartCell Insight (SCI) Support</t>
  </si>
  <si>
    <t xml:space="preserve">Partner WatchDog Support </t>
  </si>
  <si>
    <t>Partner WatchDog Support includes Level 3 Support to the recorded Partner (24 x 7 x 365 days), End User Support web login, Software updates and upgrades for the term of the support product.</t>
  </si>
  <si>
    <t>End User WatchDog Support includes Level 1-3 Support (24 x 7 x 365 days), Support web login, Software updates and upgrades for the term of the support product</t>
  </si>
  <si>
    <t>801-SCIL-1L00</t>
  </si>
  <si>
    <t>End User WatchDog Support for SmartCell Insight, Single AP License, 1 Year</t>
  </si>
  <si>
    <t>End User Support SCI Single AP Lic 1yr</t>
  </si>
  <si>
    <t>801-SCIL-3L00</t>
  </si>
  <si>
    <t>801-SCIL-5L00</t>
  </si>
  <si>
    <t>802-SCIL-1L00</t>
  </si>
  <si>
    <t>Partner WatchDog Support for SmartCell Insight, Single AP License, 1 Year</t>
  </si>
  <si>
    <t>Partner Support SCI Single AP Lic 1yr</t>
  </si>
  <si>
    <t>802-SCIL-3L00</t>
  </si>
  <si>
    <t>802-SCIL-5L00</t>
  </si>
  <si>
    <t>S01-SCIP-1000</t>
  </si>
  <si>
    <t>End User WatchDog Support for SCI, 1-year</t>
  </si>
  <si>
    <t>End User SCI Support, 1 Yr</t>
  </si>
  <si>
    <t>S01-SCIP-3000</t>
  </si>
  <si>
    <t>S01-SCIP-5000</t>
  </si>
  <si>
    <t>S02-SCIP-1000</t>
  </si>
  <si>
    <t>Partner WatchDog Support for SCI, 1-year</t>
  </si>
  <si>
    <t>Partner SCI Support, 1 Yr</t>
  </si>
  <si>
    <t>S02-SCIP-3000</t>
  </si>
  <si>
    <t>S02-SCIP-5000</t>
  </si>
  <si>
    <t>S01-0001-1LSC</t>
  </si>
  <si>
    <t>End User WatchDog Support for SCI WiFi Analytics, AP License, 1-year</t>
  </si>
  <si>
    <t>End User SCI AP License Support, 1 Yr</t>
  </si>
  <si>
    <t>S01-0001-3LSC</t>
  </si>
  <si>
    <t>S01-0001-5LSC</t>
  </si>
  <si>
    <t>S02-0001-1LSC</t>
  </si>
  <si>
    <t>Partner WatchDog Support for SCI WiFi Analytics, AP License, 1-year</t>
  </si>
  <si>
    <t>Partner SCI AP License Support, 1 Yr</t>
  </si>
  <si>
    <t>S02-0001-3LSC</t>
  </si>
  <si>
    <t>S02-0001-5LSC</t>
  </si>
  <si>
    <t>Virtual SPoT (vSPoT) Support</t>
  </si>
  <si>
    <t>S02-VSPT-1000</t>
  </si>
  <si>
    <t>Partner WatchDog Support for vSPoT, 1 Year</t>
  </si>
  <si>
    <t>Partner Support vSPoT 1 yr</t>
  </si>
  <si>
    <t>S02-VSPT-3000</t>
  </si>
  <si>
    <t>S02-VSPT-5000</t>
  </si>
  <si>
    <t>S01-VSPT-1000</t>
  </si>
  <si>
    <t>End User WatchDog Support for vSPoT, 1 Year</t>
  </si>
  <si>
    <t>End User Support vSPoT 1 yr</t>
  </si>
  <si>
    <t>S01-VSPT-3000</t>
  </si>
  <si>
    <t>S01-VSPT-5000</t>
  </si>
  <si>
    <t>S02-0001-1LSP</t>
  </si>
  <si>
    <t>Partner WatchDog Support for vSPoT AP License, 1 Year</t>
  </si>
  <si>
    <t>Partner Support vSPoT AP Lic 1 yr</t>
  </si>
  <si>
    <t>S02-0001-3LSP</t>
  </si>
  <si>
    <t>S02-0001-5LSP</t>
  </si>
  <si>
    <t>S01-0001-1LSP</t>
  </si>
  <si>
    <t>End User WatchDog Support for vSPoT AP License, 1 Year</t>
  </si>
  <si>
    <t>End User Support vSPoT AP Lic 1 yr</t>
  </si>
  <si>
    <t>S01-0001-3LSP</t>
  </si>
  <si>
    <t>S01-0001-5LSP</t>
  </si>
  <si>
    <t>WatchDog Support Renewal for ZoneFlex Products</t>
  </si>
  <si>
    <t>End User WatchDog Support</t>
  </si>
  <si>
    <t>Add on service for Advance hardware Replacement for Access Points</t>
  </si>
  <si>
    <t>826-RUNL-1U00</t>
  </si>
  <si>
    <t>End User Support Renewal for Unleashed Access Points, 1 Year</t>
  </si>
  <si>
    <t>EU Supp Renew - Unleashed APs 1 yr</t>
  </si>
  <si>
    <t>826-RUNL-3U00</t>
  </si>
  <si>
    <t>826-RUNL-5U00</t>
  </si>
  <si>
    <t>822-1205-1000</t>
  </si>
  <si>
    <t xml:space="preserve">Partner WatchDog Support Renewal for ZoneDirector 1205, 1 Year </t>
  </si>
  <si>
    <t>Part Supp Renew for ZD1205 1 yr</t>
  </si>
  <si>
    <t>822-1205-3000</t>
  </si>
  <si>
    <t>822-1205-5000</t>
  </si>
  <si>
    <t>821-1205-1000</t>
  </si>
  <si>
    <t>End User WatchDog Support Renewal  for ZoneDirector 1205, 1 Year</t>
  </si>
  <si>
    <t>EU Supp Renew for ZD1205 1 yr</t>
  </si>
  <si>
    <t>821-1205-3000</t>
  </si>
  <si>
    <t>821-1205-5000</t>
  </si>
  <si>
    <t>822-1201-1L00</t>
  </si>
  <si>
    <t>Partner WatchDog Support Renewal for ZoneDirector ONE AP Upgrade, 1 Year</t>
  </si>
  <si>
    <t>Part Supp Renew ZD1200 1 Upgrade 1yr</t>
  </si>
  <si>
    <t>822-1201-3L00</t>
  </si>
  <si>
    <t>822-1201-5L00</t>
  </si>
  <si>
    <t>821-1201-1L00</t>
  </si>
  <si>
    <t>End User WatchDog Support Renewal for ZoneDirector ONE AP Upgrade, 1 Year</t>
  </si>
  <si>
    <t>EU Supp Renew ZD1200 1 Upgrade 1yr</t>
  </si>
  <si>
    <t>821-1201-3L00</t>
  </si>
  <si>
    <t>821-1201-5L00</t>
  </si>
  <si>
    <t>822-1106-1000</t>
  </si>
  <si>
    <t>Partner WatchDog Support Renewal for ZoneDirector 1106, 1 Year</t>
  </si>
  <si>
    <t>Part Supp Renew for ZD1106 1 yr</t>
  </si>
  <si>
    <t>822-1106-3000</t>
  </si>
  <si>
    <t>821-1106-1000</t>
  </si>
  <si>
    <t>End User WatchDog Support Renewal for ZoneDirector 1106, 1 Year</t>
  </si>
  <si>
    <t>EU Supp Renew for ZD1106 1 yr</t>
  </si>
  <si>
    <t>821-1106-3000</t>
  </si>
  <si>
    <t>822-1112-1000</t>
  </si>
  <si>
    <t>Partner WatchDog Support Renewal for ZoneDirector 1112, 1 Year</t>
  </si>
  <si>
    <t>Part Supp Renew for ZD1112 1 yr</t>
  </si>
  <si>
    <t>822-1112-3000</t>
  </si>
  <si>
    <t>821-1112-1000</t>
  </si>
  <si>
    <t>End User WatchDog Support Renewal for ZoneDirector 1112, 1 Year</t>
  </si>
  <si>
    <t>EU Supp Renew for ZD1112 1 yr</t>
  </si>
  <si>
    <t>821-1112-3000</t>
  </si>
  <si>
    <t>822-1125-1000</t>
  </si>
  <si>
    <t>Partner WatchDog Support Renewal for ZoneDirector 1125, 1 Year</t>
  </si>
  <si>
    <t>Part Supp Renew for ZD1125 1 yr</t>
  </si>
  <si>
    <t>822-1125-3000</t>
  </si>
  <si>
    <t>821-1125-1000</t>
  </si>
  <si>
    <t>End User WatchDog Support Renewal for ZoneDirector 1125, 1 Year</t>
  </si>
  <si>
    <t>EU Supp Renew for ZD1125 1 yr</t>
  </si>
  <si>
    <t>821-1125-3000</t>
  </si>
  <si>
    <t>822-1150-1000</t>
  </si>
  <si>
    <t>Partner WatchDog Support Renewal for ZoneDirector 1150, 1 Year</t>
  </si>
  <si>
    <t>Part Supp Renew for ZD1150 1 yr</t>
  </si>
  <si>
    <t>822-1150-3000</t>
  </si>
  <si>
    <t>821-1150-1000</t>
  </si>
  <si>
    <t>End User WatchDog Support Renewal for ZoneDirector 1150, 1 Year</t>
  </si>
  <si>
    <t>EU Supp Renew for ZD1150 1 yr</t>
  </si>
  <si>
    <t>821-1150-3000</t>
  </si>
  <si>
    <t>822-1006-1L00</t>
  </si>
  <si>
    <t>Partner WatchDog Support Renewal for ZoneDirector 1112, 6 AP License Upgrade, 1 Year</t>
  </si>
  <si>
    <t>Part Supp Renew ZD1106-12 Upgrade 1yr</t>
  </si>
  <si>
    <t>822-1006-3L00</t>
  </si>
  <si>
    <t>821-1006-1L00</t>
  </si>
  <si>
    <t>End User WatchDog Support Renewal for ZoneDirector 1112, 6 AP License Upgrade, 1 Year</t>
  </si>
  <si>
    <t>EU Supp Renew ZD1106-12 Upgrade 1yr</t>
  </si>
  <si>
    <t>821-1006-3L00</t>
  </si>
  <si>
    <t>822-1019-1L00</t>
  </si>
  <si>
    <t>Partner WatchDog Support Renewal for ZoneDirector License Upgrade from 1106 to 1125, 1 Year</t>
  </si>
  <si>
    <t>Part Supp Renew ZD1106-25 Upgrade 1yr</t>
  </si>
  <si>
    <t>822-1019-3L00</t>
  </si>
  <si>
    <t>821-1019-1L00</t>
  </si>
  <si>
    <t>End User WatchDog Support Renewal for ZoneDirector License Upgrade from 1106 to 1125, 1 Year</t>
  </si>
  <si>
    <t>EU Supp Renew ZD1106-25 Upgrade 1yr</t>
  </si>
  <si>
    <t>821-1019-3L00</t>
  </si>
  <si>
    <t>822-1044-1L00</t>
  </si>
  <si>
    <t>Partner WatchDog Support Renewal for ZoneDirector License Upgrade from 1106 to 1150, 1 Year</t>
  </si>
  <si>
    <t>Part Supp Renew ZD1106-50 Upgrade 1yr</t>
  </si>
  <si>
    <t>822-1044-3L00</t>
  </si>
  <si>
    <t>821-1044-1L00</t>
  </si>
  <si>
    <t>End User WatchDog Support Renewal for ZoneDirector License Upgrade from 1106 to 1150, 1 Year</t>
  </si>
  <si>
    <t>EU Supp Renew ZD1106-50 Upgrade 1yr</t>
  </si>
  <si>
    <t>821-1044-3L00</t>
  </si>
  <si>
    <t>822-1013-1L00</t>
  </si>
  <si>
    <t>Partner WatchDog Support Renewal for ZoneDirector 1125, 13 AP License Upgrade, 1 Year</t>
  </si>
  <si>
    <t>Part Supp Renew ZD1112-25 Upgrade 1yr</t>
  </si>
  <si>
    <t>822-1013-3L00</t>
  </si>
  <si>
    <t>821-1013-1L00</t>
  </si>
  <si>
    <t>End User WatchDog Support Renewal for ZoneDirector 1125, 13 AP License Upgrade, 1 Year</t>
  </si>
  <si>
    <t>EU Supp Renew ZD1112-25 Upgrade 1yr</t>
  </si>
  <si>
    <t>821-1013-3L00</t>
  </si>
  <si>
    <t>822-1038-1L00</t>
  </si>
  <si>
    <t>Partner WatchDog Support Renewal for ZoneDirector License Upgrade from 1112 to 1150, 1 Year</t>
  </si>
  <si>
    <t>Part Supp Renew ZD1112-50 Upgrade 1yr</t>
  </si>
  <si>
    <t>822-1038-3L00</t>
  </si>
  <si>
    <t>821-1038-1L00</t>
  </si>
  <si>
    <t>End User WatchDog Support Renewal for ZoneDirector License Upgrade from 1112 to 1150, 1 Year</t>
  </si>
  <si>
    <t>EU Supp Renew ZD1112-50 Upgrade 1yr</t>
  </si>
  <si>
    <t>821-1038-3L00</t>
  </si>
  <si>
    <t>822-1025-1L00</t>
  </si>
  <si>
    <t>Partner WatchDog Support Renewal for ZoneDirector 1150, 25 AP License Upgrade, 1 Year</t>
  </si>
  <si>
    <t>Part Supp Renew ZD1125-50 Upgrade 1yr</t>
  </si>
  <si>
    <t>822-1025-3L00</t>
  </si>
  <si>
    <t>821-1025-1L00</t>
  </si>
  <si>
    <t>End User WatchDog Support Renewal for ZoneDirector 1150, 25 AP License Upgrade, 1 Year</t>
  </si>
  <si>
    <t>EU Supp Renew ZD1125-50 Upgrade 1yr</t>
  </si>
  <si>
    <t>821-1025-3L00</t>
  </si>
  <si>
    <t>822-3025-1000</t>
  </si>
  <si>
    <t>Partner WatchDog Support Renewal for ZoneDirector 3025, 1 Year</t>
  </si>
  <si>
    <t>Part Supp Renew ZD3025 1yr</t>
  </si>
  <si>
    <t>822-3025-3000</t>
  </si>
  <si>
    <t>822-3025-5000</t>
  </si>
  <si>
    <t>821-3025-1000</t>
  </si>
  <si>
    <t>End User WatchDog Support Renewal for ZoneDirector 3025, 1 Year</t>
  </si>
  <si>
    <t>EU Supp Renew ZD3025 1yr</t>
  </si>
  <si>
    <t>821-3025-3000</t>
  </si>
  <si>
    <t>821-3025-5000</t>
  </si>
  <si>
    <t>822-3050-1000</t>
  </si>
  <si>
    <t>Partner WatchDog Support Renewal for ZoneDirector 3050, 1 Year</t>
  </si>
  <si>
    <t>Part Supp Renew ZD3050 1yr</t>
  </si>
  <si>
    <t>822-3050-3000</t>
  </si>
  <si>
    <t>822-3050-5000</t>
  </si>
  <si>
    <t>821-3050-1000</t>
  </si>
  <si>
    <t>End User WatchDog Support Renewal for ZoneDirector 3050, 1 Year</t>
  </si>
  <si>
    <t>EU Supp Renew ZD3050 1yr</t>
  </si>
  <si>
    <t>821-3050-3000</t>
  </si>
  <si>
    <t>821-3050-5000</t>
  </si>
  <si>
    <t>822-3025-1L00</t>
  </si>
  <si>
    <t>Partner WatchDog Support Renewal for ZoneDirector 3000, 25 AP License Upgrade, 1 Year</t>
  </si>
  <si>
    <t>Part Supp Renew ZD3000 25 upgrade 1yr</t>
  </si>
  <si>
    <t>822-3025-3L00</t>
  </si>
  <si>
    <t>822-3025-5L00</t>
  </si>
  <si>
    <t>821-3025-1L00</t>
  </si>
  <si>
    <t>End User WatchDog Support Renewal for ZoneDirector 3000, 25 AP License Upgrade, 1 Year</t>
  </si>
  <si>
    <t>EU Supp Renew  ZD3050 25 upgrade 1yr</t>
  </si>
  <si>
    <t>821-3025-3L00</t>
  </si>
  <si>
    <t>821-3025-5L00</t>
  </si>
  <si>
    <t>822-3050-1L00</t>
  </si>
  <si>
    <t>Partner WatchDog Support Renewal for ZoneDirector 3000, 50 AP License Upgrade, 1 Year</t>
  </si>
  <si>
    <t>Part Supp Renew ZD3000 50 upgrade 1yr</t>
  </si>
  <si>
    <t>822-3050-3L00</t>
  </si>
  <si>
    <t>822-3050-5L00</t>
  </si>
  <si>
    <t>821-3050-1L00</t>
  </si>
  <si>
    <t>End User WatchDog Support Renewal for ZoneDirector 3000, 50 AP License Upgrade, 1 Year</t>
  </si>
  <si>
    <t>EU Supp Renew ZD3000 50 upgrade 1yr</t>
  </si>
  <si>
    <t>821-3050-3L00</t>
  </si>
  <si>
    <t>821-3050-5L00</t>
  </si>
  <si>
    <t>822-3100-1L00</t>
  </si>
  <si>
    <t>Partner WatchDog Support Renewal for ZoneDirector 3000, 100 AP License Upgrade, 1 Year</t>
  </si>
  <si>
    <t>Part Supp Renew ZD3000 100 upgrade 1yr</t>
  </si>
  <si>
    <t>822-3100-3L00</t>
  </si>
  <si>
    <t>822-3100-5L00</t>
  </si>
  <si>
    <t>821-3100-1L00</t>
  </si>
  <si>
    <t>End User WatchDog Support Renewal for ZoneDirector 3000, 100 AP License Upgrade, 1 Year</t>
  </si>
  <si>
    <t>EU Supp Renew ZD3000 100 upgrade 1yr</t>
  </si>
  <si>
    <t>821-3100-3L00</t>
  </si>
  <si>
    <t>821-3100-5L00</t>
  </si>
  <si>
    <t>822-3150-1L00</t>
  </si>
  <si>
    <t>Partner WatchDog Support Renewal for ZoneDirector 3000 150 AP License Upgrade, 1 Year</t>
  </si>
  <si>
    <t>Part Supp Renew ZD3000 150 upgrade 1yr</t>
  </si>
  <si>
    <t>822-3150-3L00</t>
  </si>
  <si>
    <t>822-3150-5L00</t>
  </si>
  <si>
    <t>821-3150-1L00</t>
  </si>
  <si>
    <t>End User WatchDog Support Renewal for ZoneDirector 3000 150 AP License Upgrade, 1 Year</t>
  </si>
  <si>
    <t>EU Supp Renew ZD3000 150 upgrade 1yr</t>
  </si>
  <si>
    <t>821-3150-3L00</t>
  </si>
  <si>
    <t>821-3150-5L00</t>
  </si>
  <si>
    <t>822-3200-1L00</t>
  </si>
  <si>
    <t>Partner WatchDog Support Renewal for ZoneDirector 3000 200 AP License Upgrade, 1 Year</t>
  </si>
  <si>
    <t>Part Supp Renew ZD3000 200 upgrade 1yr</t>
  </si>
  <si>
    <t>822-3200-3L00</t>
  </si>
  <si>
    <t>822-3200-5L00</t>
  </si>
  <si>
    <t>821-3200-1L00</t>
  </si>
  <si>
    <t>End User WatchDog Support Renewal for ZoneDirector 3000 200 AP License Upgrade, 1 Year</t>
  </si>
  <si>
    <t>EU Supp Renew ZD3000 200 upgrade 1yr</t>
  </si>
  <si>
    <t>821-3200-3L00</t>
  </si>
  <si>
    <t>821-3200-5L00</t>
  </si>
  <si>
    <t>822-3250-1L00</t>
  </si>
  <si>
    <t>Partner WatchDog Support Renewal for ZoneDirector 3000 250 AP License Upgrade, 1 Year</t>
  </si>
  <si>
    <t>Part Supp Renew ZD3000 250 upgrade 1yr</t>
  </si>
  <si>
    <t>822-3250-3L00</t>
  </si>
  <si>
    <t>822-3250-5L00</t>
  </si>
  <si>
    <t>821-3250-1L00</t>
  </si>
  <si>
    <t>End User WatchDog Support Renewal for ZoneDirector 3000 250 AP License Upgrade, 1 Year</t>
  </si>
  <si>
    <t>EU Supp Renew ZD3000 250 upgrade 1yr</t>
  </si>
  <si>
    <t>821-3250-3L00</t>
  </si>
  <si>
    <t>821-3250-5L00</t>
  </si>
  <si>
    <t>822-3300-1L00</t>
  </si>
  <si>
    <t>Partner WatchDog Support Renewal for ZoneDirector 3000 300 AP License Upgrade, 1 Year</t>
  </si>
  <si>
    <t>Part Supp Renew ZD3000 300 upgrade 1yr</t>
  </si>
  <si>
    <t>822-3300-3L00</t>
  </si>
  <si>
    <t>822-3300-5L00</t>
  </si>
  <si>
    <t>821-3300-1L00</t>
  </si>
  <si>
    <t>End User WatchDog Support Renewal for ZoneDirector 3000 300 AP License Upgrade, 1 Year</t>
  </si>
  <si>
    <t>EU Supp Renew ZD3000 300 upgrade 1yr</t>
  </si>
  <si>
    <t>821-3300-3L00</t>
  </si>
  <si>
    <t>821-3300-5L00</t>
  </si>
  <si>
    <t>822-3350-1L00</t>
  </si>
  <si>
    <t>Partner WatchDog Support Renewal for ZoneDirector 3000 350 AP License Upgrade, 1 Year</t>
  </si>
  <si>
    <t>Part Supp Renew ZD3000 350 upgrade 1yr</t>
  </si>
  <si>
    <t>822-3350-3L00</t>
  </si>
  <si>
    <t>822-3350-5L00</t>
  </si>
  <si>
    <t>821-3350-1L00</t>
  </si>
  <si>
    <t>End User WatchDog Support Renewal for ZoneDirector 3000 350 AP License Upgrade, 1 Year</t>
  </si>
  <si>
    <t>EU Supp Renew ZD3000 350 upgrade 1yr</t>
  </si>
  <si>
    <t>821-3350-3L00</t>
  </si>
  <si>
    <t>821-3350-5L00</t>
  </si>
  <si>
    <t>822-3400-1L00</t>
  </si>
  <si>
    <t>Partner WatchDog Support Renewal for ZoneDirector 3000 400 AP License Upgrade, 1 Year</t>
  </si>
  <si>
    <t>Part Supp Renew ZD3000 400 upgrade 1yr</t>
  </si>
  <si>
    <t>822-3400-3L00</t>
  </si>
  <si>
    <t>822-3400-5L00</t>
  </si>
  <si>
    <t>821-3400-1L00</t>
  </si>
  <si>
    <t>End User WatchDog Support Renewal for ZoneDirector 3000 400 AP License Upgrade, 1 Year</t>
  </si>
  <si>
    <t>EU Supp Renew ZD3000 400 upgrade 1yr</t>
  </si>
  <si>
    <t>821-3400-3L00</t>
  </si>
  <si>
    <t>821-3400-5L00</t>
  </si>
  <si>
    <t>822-3450-1L00</t>
  </si>
  <si>
    <t>Partner WatchDog Support Renewal for ZoneDirector 3000 450 AP License Upgrade, 1 Year</t>
  </si>
  <si>
    <t>Part Supp Renew ZD3000 450 upgrade 1yr</t>
  </si>
  <si>
    <t>822-3450-3L00</t>
  </si>
  <si>
    <t>822-3450-5L00</t>
  </si>
  <si>
    <t>821-3450-1L00</t>
  </si>
  <si>
    <t>End User WatchDog Support Renewal for ZoneDirector 3000 450 AP License Upgrade, 1 Year</t>
  </si>
  <si>
    <t>EU Supp Renew ZD3000 450 upgrade 1yr</t>
  </si>
  <si>
    <t>821-3450-3L00</t>
  </si>
  <si>
    <t>821-3450-5L00</t>
  </si>
  <si>
    <t>822-5100-1000</t>
  </si>
  <si>
    <t>Partner WatchDog Support Renewal for ZoneDirector 5000, 100 APs, 1 Year</t>
  </si>
  <si>
    <t>Part Supp Renew ZD5100 1yr</t>
  </si>
  <si>
    <t>822-5100-3000</t>
  </si>
  <si>
    <t>822-5100-5000</t>
  </si>
  <si>
    <t>821-5100-1000</t>
  </si>
  <si>
    <t>End User WatchDog Support Renewal for ZoneDirector 5000, 100 APs, 1 Year</t>
  </si>
  <si>
    <t>EU Supp Renew ZD5100 1yr</t>
  </si>
  <si>
    <t>821-5100-3000</t>
  </si>
  <si>
    <t>821-5100-5000</t>
  </si>
  <si>
    <t>822-5050-1L00</t>
  </si>
  <si>
    <t>Partner WatchDog Support Renewal for ZoneDirector 5000, 50 AP License Upgrade, 1 Year</t>
  </si>
  <si>
    <t>Part Supp Renew ZD5000 50 upgrade 1yr</t>
  </si>
  <si>
    <t>822-5050-3L00</t>
  </si>
  <si>
    <t>822-5050-5L00</t>
  </si>
  <si>
    <t>821-5050-1L00</t>
  </si>
  <si>
    <t>End User WatchDog Support Renewal for ZoneDirector 5000, 50 AP License Upgrade, 1 Year</t>
  </si>
  <si>
    <t>EU Supp Renew ZD5000 50 upgrade 1yr</t>
  </si>
  <si>
    <t>821-5050-3L00</t>
  </si>
  <si>
    <t>821-5050-5L00</t>
  </si>
  <si>
    <t>822-5100-1L00</t>
  </si>
  <si>
    <t>Partner WatchDog Support Renewal for ZoneDirector 5000, 100 AP License Upgrade, 1 Year</t>
  </si>
  <si>
    <t>Part Supp Renew ZD5000 100 upgrade 1yr</t>
  </si>
  <si>
    <t>822-5100-3L00</t>
  </si>
  <si>
    <t>822-5100-5L00</t>
  </si>
  <si>
    <t>821-5100-1L00</t>
  </si>
  <si>
    <t>End User WatchDog Support Renewal for ZoneDirector 5000, 100 AP License Upgrade, 1 Year</t>
  </si>
  <si>
    <t>EU Supp Renew ZD5000 100 upgrade 1yr</t>
  </si>
  <si>
    <t>821-5100-3L00</t>
  </si>
  <si>
    <t>821-5100-5L00</t>
  </si>
  <si>
    <t>822-5150-1L00</t>
  </si>
  <si>
    <t>Partner WatchDog Support Renewal for ZoneDirector 5000, 150 AP License Upgrade, 1 Year</t>
  </si>
  <si>
    <t>Part Supp Renew ZD5000 150 upgrade 1yr</t>
  </si>
  <si>
    <t>822-5150-3L00</t>
  </si>
  <si>
    <t>822-5150-5L00</t>
  </si>
  <si>
    <t>821-5150-1L00</t>
  </si>
  <si>
    <t>End User WatchDog Support Renewal for ZoneDirector 5000, 150 AP License Upgrade, 1 Year</t>
  </si>
  <si>
    <t>EU Supp Renew ZD5000 150 upgrade 1yr</t>
  </si>
  <si>
    <t>821-5150-3L00</t>
  </si>
  <si>
    <t>821-5150-5L00</t>
  </si>
  <si>
    <t>822-5200-1L00</t>
  </si>
  <si>
    <t>Partner WatchDog Support Renewal for ZoneDirector 5000, 200 AP License Upgrade, 1 Year</t>
  </si>
  <si>
    <t>Part Supp Renew ZD5000 200 upgrade 1yr</t>
  </si>
  <si>
    <t>822-5200-3L00</t>
  </si>
  <si>
    <t>822-5200-5L00</t>
  </si>
  <si>
    <t>821-5200-1L00</t>
  </si>
  <si>
    <t>End User WatchDog Support Renewal for ZoneDirector 5000, 200 AP License Upgrade, 1 Year</t>
  </si>
  <si>
    <t>EU Supp Renew ZD5000 200 upgrade 1yr</t>
  </si>
  <si>
    <t>821-5200-3L00</t>
  </si>
  <si>
    <t>821-5200-5L00</t>
  </si>
  <si>
    <t>822-5250-1L00</t>
  </si>
  <si>
    <t>Partner WatchDog Support Renewal for ZoneDirector 5000, 250 AP License Upgrade, 1 Year</t>
  </si>
  <si>
    <t>Part Supp Renew ZD5000 250 upgrade 1yr</t>
  </si>
  <si>
    <t>822-5250-3L00</t>
  </si>
  <si>
    <t>822-5250-5L00</t>
  </si>
  <si>
    <t>821-5250-1L00</t>
  </si>
  <si>
    <t>End User WatchDog Support Renewal for ZoneDirector 5000, 250 AP License Upgrade, 1 Year</t>
  </si>
  <si>
    <t>EU Supp Renew ZD5000 250 upgrade 1yr</t>
  </si>
  <si>
    <t>821-5250-3L00</t>
  </si>
  <si>
    <t>821-5250-5L00</t>
  </si>
  <si>
    <t>822-5300-1L00</t>
  </si>
  <si>
    <t>Partner WatchDog Support Renewal for ZoneDirector 5000, 300 AP License Upgrade, 1 Year</t>
  </si>
  <si>
    <t>Part Supp Renew ZD5000 300 upgrade 1yr</t>
  </si>
  <si>
    <t>822-5300-3L00</t>
  </si>
  <si>
    <t>822-5300-5L00</t>
  </si>
  <si>
    <t>821-5300-1L00</t>
  </si>
  <si>
    <t>End User WatchDog Support Renewal for ZoneDirector 5000, 300 AP License Upgrade, 1 Year</t>
  </si>
  <si>
    <t>EU Supp Renew ZD5000 300 upgrade 1yr</t>
  </si>
  <si>
    <t>821-5300-3L00</t>
  </si>
  <si>
    <t>821-5300-5L00</t>
  </si>
  <si>
    <t>822-5350-1L00</t>
  </si>
  <si>
    <t>Partner WatchDog Support Renewal for ZoneDirector 5000, 350 AP License Upgrade, 1 Year</t>
  </si>
  <si>
    <t>Part Supp Renew ZD5000 350 upgrade 1yr</t>
  </si>
  <si>
    <t>822-5350-3L00</t>
  </si>
  <si>
    <t>822-5350-5L00</t>
  </si>
  <si>
    <t>821-5350-1L00</t>
  </si>
  <si>
    <t>End User WatchDog Support Renewal for ZoneDirector 5000, 350 AP License Upgrade, 1 Year</t>
  </si>
  <si>
    <t>EU Supp Renew ZD5000 350 upgrade 1yr</t>
  </si>
  <si>
    <t>821-5350-3L00</t>
  </si>
  <si>
    <t>821-5350-5L00</t>
  </si>
  <si>
    <t>822-5400-1L00</t>
  </si>
  <si>
    <t>Partner WatchDog Support Renewal for ZoneDirector 5000, 400 AP License Upgrade, 1 Year</t>
  </si>
  <si>
    <t>Part Supp Renew ZD5000 400 upgrade 1yr</t>
  </si>
  <si>
    <t>822-5400-3L00</t>
  </si>
  <si>
    <t>822-5400-5L00</t>
  </si>
  <si>
    <t>821-5400-1L00</t>
  </si>
  <si>
    <t>End User WatchDog Support Renewal for ZoneDirector 5000, 400 AP License Upgrade, 1 Year</t>
  </si>
  <si>
    <t>EU Supp Renew ZD5000 400 upgrade 1yr</t>
  </si>
  <si>
    <t>821-5400-3L00</t>
  </si>
  <si>
    <t>821-5400-5L00</t>
  </si>
  <si>
    <t>822-5450-1L00</t>
  </si>
  <si>
    <t>Partner WatchDog Support Renewal for ZoneDirector 5000, 450 AP License Upgrade, 1 Year</t>
  </si>
  <si>
    <t>Part Supp Renew ZD5000 450 upgrade 1yr</t>
  </si>
  <si>
    <t>822-5450-3L00</t>
  </si>
  <si>
    <t>822-5450-5L00</t>
  </si>
  <si>
    <t>821-5450-1L00</t>
  </si>
  <si>
    <t>End User WatchDog Support Renewal for ZoneDirector 5000, 450 AP License Upgrade, 1 Year</t>
  </si>
  <si>
    <t>EU Supp Renew ZD5000 450 upgrade 1yr</t>
  </si>
  <si>
    <t>821-5450-3L00</t>
  </si>
  <si>
    <t>821-5450-5L00</t>
  </si>
  <si>
    <t>822-5500-1L00</t>
  </si>
  <si>
    <t>Partner WatchDog Support Renewal for ZoneDirector 5000, 500 AP License Upgrade, 1 Year</t>
  </si>
  <si>
    <t>Part Supp Renew ZD5000 500 upgrade 1yr</t>
  </si>
  <si>
    <t>822-5500-3L00</t>
  </si>
  <si>
    <t>822-5500-5L00</t>
  </si>
  <si>
    <t>821-5500-1L00</t>
  </si>
  <si>
    <t>End User WatchDog Support Renewal for ZoneDirector 5000, 500 AP License Upgrade, 1 Year</t>
  </si>
  <si>
    <t>EU Supp Renew ZD5000 500 upgrade 1yr</t>
  </si>
  <si>
    <t>821-5500-3L00</t>
  </si>
  <si>
    <t>821-5500-5L00</t>
  </si>
  <si>
    <t>822-5550-1L00</t>
  </si>
  <si>
    <t>Partner WatchDog Support Renewal for ZoneDirector 5000, 550 AP License Upgrade, 1 Year</t>
  </si>
  <si>
    <t>Part Supp Renew ZD5000 550 upgrade 1yr</t>
  </si>
  <si>
    <t>822-5550-3L00</t>
  </si>
  <si>
    <t>822-5550-5L00</t>
  </si>
  <si>
    <t>821-5550-1L00</t>
  </si>
  <si>
    <t>End User WatchDog Support Renewal for ZoneDirector 5000, 550 AP License Upgrade, 1 Year</t>
  </si>
  <si>
    <t>EU Supp Renew ZD5000 550 upgrade 1yr</t>
  </si>
  <si>
    <t>821-5550-3L00</t>
  </si>
  <si>
    <t>821-5550-5L00</t>
  </si>
  <si>
    <t>822-5600-1L00</t>
  </si>
  <si>
    <t>Partner WatchDog Support Renewal for ZoneDirector 5000, 600 AP License Upgrade, 1 Year</t>
  </si>
  <si>
    <t>Part Supp Renew ZD5000 600 upgrade 1yr</t>
  </si>
  <si>
    <t>822-5600-3L00</t>
  </si>
  <si>
    <t>822-5600-5L00</t>
  </si>
  <si>
    <t>821-5600-1L00</t>
  </si>
  <si>
    <t>End User WatchDog Support Renewal for ZoneDirector 5000, 600 AP License Upgrade, 1 Year</t>
  </si>
  <si>
    <t>EU Supp Renew ZD5000 600 upgrade 1yr</t>
  </si>
  <si>
    <t>821-5600-3L00</t>
  </si>
  <si>
    <t>821-5600-5L00</t>
  </si>
  <si>
    <t>822-5650-1L00</t>
  </si>
  <si>
    <t>Partner WatchDog Support Renewal for ZoneDirector 5000, 650 AP License Upgrade, 1 Year</t>
  </si>
  <si>
    <t>Part Supp Renew ZD5000 650 upgrade 1yr</t>
  </si>
  <si>
    <t>822-5650-3L00</t>
  </si>
  <si>
    <t>822-5650-5L00</t>
  </si>
  <si>
    <t>821-5650-1L00</t>
  </si>
  <si>
    <t>End User WatchDog Support Renewal for ZoneDirector 5000, 650 AP License Upgrade, 1 Year</t>
  </si>
  <si>
    <t>EU Supp Renew ZD5000 650 upgrade 1yr</t>
  </si>
  <si>
    <t>821-5650-3L00</t>
  </si>
  <si>
    <t>821-5650-5L00</t>
  </si>
  <si>
    <t>822-5700-1L00</t>
  </si>
  <si>
    <t>Partner WatchDog Support Renewal for ZoneDirector 5000, 700 AP License Upgrade, 1 Year</t>
  </si>
  <si>
    <t>Part Supp Renew ZD5000 700 upgrade 1yr</t>
  </si>
  <si>
    <t>822-5700-3L00</t>
  </si>
  <si>
    <t>822-5700-5L00</t>
  </si>
  <si>
    <t>821-5700-1L00</t>
  </si>
  <si>
    <t>End User WatchDog Support Renewal for ZoneDirector 5000, 700 AP License Upgrade, 1 Year</t>
  </si>
  <si>
    <t>EU Supp Renew ZD5000 700 upgrade 1yr</t>
  </si>
  <si>
    <t>821-5700-3L00</t>
  </si>
  <si>
    <t>821-5700-5L00</t>
  </si>
  <si>
    <t>822-5750-1L00</t>
  </si>
  <si>
    <t>Partner WatchDog Support Renewal for ZoneDirector 5000, 750 AP License Upgrade, 1 Year</t>
  </si>
  <si>
    <t>Part Supp Renew ZD5000 750 upgrade 1yr</t>
  </si>
  <si>
    <t>822-5750-3L00</t>
  </si>
  <si>
    <t>822-5750-5L00</t>
  </si>
  <si>
    <t>821-5750-1L00</t>
  </si>
  <si>
    <t>End User WatchDog Support Renewal for ZoneDirector 5000, 750 AP License Upgrade, 1 Year</t>
  </si>
  <si>
    <t>EU Supp Renew ZD5000 750 upgrade 1yr</t>
  </si>
  <si>
    <t>821-5750-3L00</t>
  </si>
  <si>
    <t>821-5750-5L00</t>
  </si>
  <si>
    <t>822-5800-1L00</t>
  </si>
  <si>
    <t>Partner WatchDog Support Renewal for ZoneDirector 5000, 800 AP License Upgrade, 1 Year</t>
  </si>
  <si>
    <t>Part Supp Renew ZD5000 800 upgrade 1yr</t>
  </si>
  <si>
    <t>822-5800-3L00</t>
  </si>
  <si>
    <t>822-5800-5L00</t>
  </si>
  <si>
    <t>821-5800-1L00</t>
  </si>
  <si>
    <t>End User WatchDog Support Renewal for ZoneDirector 5000, 800 AP License Upgrade, 1 Year</t>
  </si>
  <si>
    <t>EU Supp Renew ZD5000 800 upgrade 1yr</t>
  </si>
  <si>
    <t>821-5800-3L00</t>
  </si>
  <si>
    <t>821-5800-5L00</t>
  </si>
  <si>
    <t>822-5850-1L00</t>
  </si>
  <si>
    <t>Partner WatchDog Support Renewal for ZoneDirector 5000, 850 AP License Upgrade, 1 Year</t>
  </si>
  <si>
    <t>Part Supp Renew ZD5000 850 upgrade 1yr</t>
  </si>
  <si>
    <t>822-5850-3L00</t>
  </si>
  <si>
    <t>822-5850-5L00</t>
  </si>
  <si>
    <t>821-5850-1L00</t>
  </si>
  <si>
    <t>End User WatchDog Support Renewal for ZoneDirector 5000, 850 AP License Upgrade, 1 Year</t>
  </si>
  <si>
    <t>EU Supp Renew ZD5000 850 upgrade 1yr</t>
  </si>
  <si>
    <t>821-5850-3L00</t>
  </si>
  <si>
    <t>821-5850-5L00</t>
  </si>
  <si>
    <t>822-5900-1L00</t>
  </si>
  <si>
    <t>Partner WatchDog Support Renewal for ZoneDirector 5000, 900 AP License Upgrade, 1 Year</t>
  </si>
  <si>
    <t>Part Supp Renew ZD5000 900 upgrade 1yr</t>
  </si>
  <si>
    <t>822-5900-3L00</t>
  </si>
  <si>
    <t>822-5900-5L00</t>
  </si>
  <si>
    <t>821-5900-1L00</t>
  </si>
  <si>
    <t>End User WatchDog Support Renewal for ZoneDirector 5000, 900 AP License Upgrade, 1 Year</t>
  </si>
  <si>
    <t>EU Supp Renew ZD5000 900 upgrade 1yr</t>
  </si>
  <si>
    <t>821-5900-3L00</t>
  </si>
  <si>
    <t>821-5900-5L00</t>
  </si>
  <si>
    <t>S21-VSCG-1L00</t>
  </si>
  <si>
    <t>End User WatchDog Support Renewal  - vSZ-RTU, 1 YR</t>
  </si>
  <si>
    <t>EU Sprt Renew  - VSCG-RTU, 1 YR</t>
  </si>
  <si>
    <t>S21-VSCG-3L00</t>
  </si>
  <si>
    <t>S21-VSCG-5L00</t>
  </si>
  <si>
    <t>S22-VSCG-1L00</t>
  </si>
  <si>
    <t>Partner WatchDog Support Renewal  - VSZ-RTU, 1 YR</t>
  </si>
  <si>
    <t>Ptnr Sprt Renew  - VSCG-RTU, 1 YR</t>
  </si>
  <si>
    <t>S22-VSCG-3L00</t>
  </si>
  <si>
    <t>S22-VSCG-5L00</t>
  </si>
  <si>
    <t>S22-0001-1LSG</t>
  </si>
  <si>
    <t>Partner WatchDog Support Renewal  Per SZ/vSZ AP, 1 YR</t>
  </si>
  <si>
    <t>Ptnr Sprt Renew  Per SZ/(v)SCG AP, 1 YR</t>
  </si>
  <si>
    <t>S22-0001-3LSG</t>
  </si>
  <si>
    <t>S22-0001-5LSG</t>
  </si>
  <si>
    <t>S21-0001-1LSG</t>
  </si>
  <si>
    <t>End User WatchDog Support Renewal  Per SZ/vSZ AP, 1 YR</t>
  </si>
  <si>
    <t>EU Sprt Renew  Per SZ/(v)SCG AP, 1 YR</t>
  </si>
  <si>
    <t>S21-0001-3LSG</t>
  </si>
  <si>
    <t>S21-0001-5LSG</t>
  </si>
  <si>
    <t>WatchDog Support for SmartZone 100 and License Upgrades</t>
  </si>
  <si>
    <t>S22-S104-1000</t>
  </si>
  <si>
    <t>Partner WatchDog Support Renewal for SmartZone 100 with 4 GigE ports, 1 Year</t>
  </si>
  <si>
    <t>Part Supp Renew - SZ104, 1yr</t>
  </si>
  <si>
    <t>S22-S104-3000</t>
  </si>
  <si>
    <t>S22-S104-5000</t>
  </si>
  <si>
    <t>S21-S104-1000</t>
  </si>
  <si>
    <t>End User WatchDog Support Renewal for SmartZone 100 with 4 GigE ports, 1 Year</t>
  </si>
  <si>
    <t>EU Supp Renew - SZ104, 1yr</t>
  </si>
  <si>
    <t>S21-S104-3000</t>
  </si>
  <si>
    <t>S21-S104-5000</t>
  </si>
  <si>
    <t>S22-S124-1000</t>
  </si>
  <si>
    <t>Partner WatchDog Support Renewal for SmartZone 100 with 2x10GigE and 4 GigE ports, 1 Year</t>
  </si>
  <si>
    <t>Part Supp Renew - SZ124, 1yr</t>
  </si>
  <si>
    <t>S22-S124-3000</t>
  </si>
  <si>
    <t>S22-S124-5000</t>
  </si>
  <si>
    <t>S21-S124-1000</t>
  </si>
  <si>
    <t>End User WatchDog Support Renewal for SmartZone 100 with 2x10GigE and 4 GigE ports, 1 Year</t>
  </si>
  <si>
    <t>EU Supp Renew - SZ124, 1yr</t>
  </si>
  <si>
    <t>S21-S124-3000</t>
  </si>
  <si>
    <t>S21-S124-5000</t>
  </si>
  <si>
    <t>S22-VSZD-1L00</t>
  </si>
  <si>
    <t>Partner WatchDog Support Renewal  - vSZD-RTU, 1 Gbps Throughput 1 YR</t>
  </si>
  <si>
    <t>Ptr Sprt Renew - vSZD-RTU, 1G, 1 Y</t>
  </si>
  <si>
    <t>S22-VSZD-3L00</t>
  </si>
  <si>
    <t>S22-VSZD-5L00</t>
  </si>
  <si>
    <t>S21-VSZD-1L00</t>
  </si>
  <si>
    <t>End User WatchDog Support Renewal  - vSZD-RTU, 1 Gbps Throughput 1 YR</t>
  </si>
  <si>
    <t>EU Sprt Renew - vSZD-RTU, 1G, 1 Y</t>
  </si>
  <si>
    <t>S21-VSZD-3L00</t>
  </si>
  <si>
    <t>S21-VSZD-5L00</t>
  </si>
  <si>
    <t>S22-VSZD-1LBW</t>
  </si>
  <si>
    <t>Partner WatchDog Support Renewal  - vSZD-RTU, 10 Gbps throughput 1 YR</t>
  </si>
  <si>
    <t>Ptr Sprt Renew - vSZD-RTU, 10G, 1 Y</t>
  </si>
  <si>
    <t>S22-VSZD-3LBW</t>
  </si>
  <si>
    <t>S22-VSZD-5LBW</t>
  </si>
  <si>
    <t>S21-VSZD-1LBW</t>
  </si>
  <si>
    <t>End User WatchDog Support Renewal  - vSZD-RTU, 10 Gbps throughput 1 YR</t>
  </si>
  <si>
    <t>EU Sprt Renew - vSZD-RTU, 10G, 1 Y</t>
  </si>
  <si>
    <t>S21-VSZD-3LBW</t>
  </si>
  <si>
    <t>S21-VSZD-5LBW</t>
  </si>
  <si>
    <t>S22-VSZD-1LUL</t>
  </si>
  <si>
    <t>Partner WatchDog Support Renewal  - vSZD-RTU,  no throughput cap 1 YR</t>
  </si>
  <si>
    <t>Ptr Sprt Renew - vSZD-RTU, no cap, 1 Y</t>
  </si>
  <si>
    <t>S22-VSZD-3LUL</t>
  </si>
  <si>
    <t>S22-VSZD-5LUL</t>
  </si>
  <si>
    <t>S21-VSZD-1LUL</t>
  </si>
  <si>
    <t>End User WatchDog Support Renewal  - vSZD-RTU, no throughput cap, 1 YR</t>
  </si>
  <si>
    <t>EU Sprt Renew - vSZD-RTU, no cap, 1 Y</t>
  </si>
  <si>
    <t>S21-VSZD-3LUL</t>
  </si>
  <si>
    <t>S21-VSZD-5LUL</t>
  </si>
  <si>
    <t>Redundant Controller Support Renewal</t>
  </si>
  <si>
    <t>Redundant Controller Support Renewal includes:
- Support for backup controller
- Advanced Replacement  for the backup controller
- License upgrades to bring backup controller to the same license level as the primary controller
Note: the backup controller hardware must be purchased as the base model, e.g. ZD1106, ZD3025, or ZD5100.</t>
  </si>
  <si>
    <t xml:space="preserve">Example 1: Primary controller = ZD1112, 1125, or 1150
For Redundancy, purchase 901-1106-XX00 (ZD1106) + 823-1100-XRDY (Redundant Controller Support Renewal)
Ruckus will provide licenses to bring redundant controller from 1106 to match the primary controller licensing.  
Example 2: Primary controller = ZD3050
For Redundancy, purchase 901-3025-XX00 (ZD3025) + 823-3000-XRDY (Redundant Controller Support Renewal)
Ruckus will provide licenses to bring redundant controller from 3025 to match the primary controller licensing.  
Example 3: Primary controller = ZD5100
For Redundancy, purchase 901-5100-XXXX (ZD5100) + 823-5000-XRDY (Redundant Controller Support Renewal)
Ruckus will provide licenses to bring redundant controller from 5100 to match the primary controller licensing.  
</t>
  </si>
  <si>
    <t>823-1100-1RDY</t>
  </si>
  <si>
    <t>WatchDog ZD1100 series Redundant Controller Support Renewal, 1 Year. Includes Support &amp; license upgrades to bring redundant ZD to the same level as the primary ZD. Must purchase with a ZD1106 (PN # 901-1106-XX00) or use with existing redundant ZD1100</t>
  </si>
  <si>
    <t>Redundant ZD1100 Support Renew 1yr</t>
  </si>
  <si>
    <t>823-1100-3RDY</t>
  </si>
  <si>
    <t>823-1200-1RDY</t>
  </si>
  <si>
    <t>Watchdog ZD1200 Redundant Controller Support Renewal, 1 year. Includes Support &amp; License upgrades to bring the redundant ZD to the same level as Primary ZD. Must purchase with ZD 1205 (PN # 901-1205-xx00) or use with existing redundant ZD 1200.</t>
  </si>
  <si>
    <t>Redundant ZD1200 Support Renew 1yr</t>
  </si>
  <si>
    <t>823-1200-3RDY</t>
  </si>
  <si>
    <t>823-1200-5RDY</t>
  </si>
  <si>
    <t>823-3000-1RDY</t>
  </si>
  <si>
    <t>WatchDog ZD3000 series Redundant Controller Support Renewal, 1 Year. Includes Support &amp; license upgrades to bring redundant ZD to the same level as the primary ZD. Must purchase with a ZD3025 (PN # 901-3025-XX00) or use with existing redundant ZD3000</t>
  </si>
  <si>
    <t>Redundant ZD3000 Support Renew 1yr</t>
  </si>
  <si>
    <t>823-3000-3RDY</t>
  </si>
  <si>
    <t>823-3000-5RDY</t>
  </si>
  <si>
    <t>823-5000-1RDY</t>
  </si>
  <si>
    <t>WatchDog ZD5000 series Redundant Controller Support Renewal, 1 Year. Includes Support &amp; license upgrades to bring redundant ZD to the same level as the primary ZD. Must purchase with a ZD5100 (PN # 901-5100-XX00) or use with existing redundant ZD5000.</t>
  </si>
  <si>
    <t>Redundant ZD5000 Support Renew 1yr</t>
  </si>
  <si>
    <t>823-5000-3RDY</t>
  </si>
  <si>
    <t>823-5000-5RDY</t>
  </si>
  <si>
    <t xml:space="preserve">Partner Support Renewal includes Level 3 Phone Support (24 x 7 x 365 days), Support web login, and Software Upgrades and Updates, and Advanced hardware Replacement </t>
  </si>
  <si>
    <t xml:space="preserve">End User Support Renewal includes Level 1-3 Phone Support (24 x 7 x 365 days), Support web login, and Software Upgrades and Updates, and Advance hardware Replacement </t>
  </si>
  <si>
    <t>827-H510-1000</t>
  </si>
  <si>
    <t>Partner Support Renewal for ZoneFlex H510, 1 Year</t>
  </si>
  <si>
    <t>Part Supp Renew H510 1yr</t>
  </si>
  <si>
    <t>827-H510-3000</t>
  </si>
  <si>
    <t>827-H510-5000</t>
  </si>
  <si>
    <t>826-H510-1000</t>
  </si>
  <si>
    <t>End User Support Renewal for ZoneFlex H510, 1 Year</t>
  </si>
  <si>
    <t>EU Supp Renew H510 1yr</t>
  </si>
  <si>
    <t>826-H510-3000</t>
  </si>
  <si>
    <t>826-H510-5000</t>
  </si>
  <si>
    <t>827-R510-1000</t>
  </si>
  <si>
    <t>Partner Support Renewal for ZoneFlex R510, 1 Year</t>
  </si>
  <si>
    <t>Part Supp Renew R510 1yr</t>
  </si>
  <si>
    <t>827-R510-3000</t>
  </si>
  <si>
    <t>827-R510-5000</t>
  </si>
  <si>
    <t>826-R510-1000</t>
  </si>
  <si>
    <t>End User Support Renewal for ZoneFlex R510, 1 Year</t>
  </si>
  <si>
    <t>EU Supp Renew R510 1yr</t>
  </si>
  <si>
    <t>826-R510-3000</t>
  </si>
  <si>
    <t>826-R510-5000</t>
  </si>
  <si>
    <t>827-R310-1000</t>
  </si>
  <si>
    <t>Partner Support Renewal for ZoneFlex R310, 1 Year</t>
  </si>
  <si>
    <t>Part Supp Renew R310 1yr</t>
  </si>
  <si>
    <t>827-R310-3000</t>
  </si>
  <si>
    <t>827-R310-5000</t>
  </si>
  <si>
    <t>826-R310-1000</t>
  </si>
  <si>
    <t>End User Support Renewal for ZoneFlex R310, 1 Year</t>
  </si>
  <si>
    <t>EU Supp Renew R310 1yr</t>
  </si>
  <si>
    <t>826-R310-3000</t>
  </si>
  <si>
    <t>826-R310-5000</t>
  </si>
  <si>
    <t>827-R710-1000</t>
  </si>
  <si>
    <t>Partner Support Renewal for ZoneFlex R710, 1 Year</t>
  </si>
  <si>
    <t>Part Supp Renew R710 1yr</t>
  </si>
  <si>
    <t>827-R710-3000</t>
  </si>
  <si>
    <t>827-R710-5000</t>
  </si>
  <si>
    <t>826-R710-1000</t>
  </si>
  <si>
    <t>End User Support Renewal for ZoneFlex R710, 1 Year</t>
  </si>
  <si>
    <t>EU Supp Renew R710 1yr</t>
  </si>
  <si>
    <t>826-R710-3000</t>
  </si>
  <si>
    <t>826-R710-5000</t>
  </si>
  <si>
    <t>827-7321-1000</t>
  </si>
  <si>
    <t>Partner Support Renewal for ZoneFlex 7321, 1 Year</t>
  </si>
  <si>
    <t>Part Supp Renew ZF7321 1yr</t>
  </si>
  <si>
    <t>827-7321-3000</t>
  </si>
  <si>
    <t>826-7321-1000</t>
  </si>
  <si>
    <t>End User Support Renewal for ZoneFlex 7321, 1 Year</t>
  </si>
  <si>
    <t>EU Supp Renew ZF7321 1yr</t>
  </si>
  <si>
    <t>826-7321-3000</t>
  </si>
  <si>
    <t>827-R300-1000</t>
  </si>
  <si>
    <t>Partner Support Renewal for ZoneFlex R300, 1 Year</t>
  </si>
  <si>
    <t>Partner Renew ZFR300 1yr</t>
  </si>
  <si>
    <t>827-R300-3000</t>
  </si>
  <si>
    <t>827-R300-5000</t>
  </si>
  <si>
    <t>826-R300-1000</t>
  </si>
  <si>
    <t>End User Support Renewal for ZoneFlex R300, 1 Year</t>
  </si>
  <si>
    <t>Renew ZFR300 1yr</t>
  </si>
  <si>
    <t>826-R300-3000</t>
  </si>
  <si>
    <t>826-R300-5000</t>
  </si>
  <si>
    <t>827-7352-1000</t>
  </si>
  <si>
    <t>Partner Support Renewal for ZoneFlex 7352, 1 Year</t>
  </si>
  <si>
    <t>Part Supp Renew ZF7352 1yr</t>
  </si>
  <si>
    <t>5yr EOS 12/31/2016</t>
  </si>
  <si>
    <t>827-7352-3000</t>
  </si>
  <si>
    <t>827-7352-5000</t>
  </si>
  <si>
    <t>826-7352-1000</t>
  </si>
  <si>
    <t>End User Support Renewal for ZoneFlex 7352, 1 Year</t>
  </si>
  <si>
    <t>EU Supp Renew ZF7352 1yr</t>
  </si>
  <si>
    <t>826-7352-3000</t>
  </si>
  <si>
    <t>826-7352-5000</t>
  </si>
  <si>
    <t>827-7372-1000</t>
  </si>
  <si>
    <t>Partner Support Renewal for ZoneFlex 7372, 7372-E, 1 Year</t>
  </si>
  <si>
    <t>Part Supp Renew ZF7372 1yr</t>
  </si>
  <si>
    <t>827-7372-3000</t>
  </si>
  <si>
    <t>827-7372-5000</t>
  </si>
  <si>
    <t>826-7372-1000</t>
  </si>
  <si>
    <t>End User Support Renewal for ZoneFlex 7372, 7372-E, 1 Year</t>
  </si>
  <si>
    <t>EU Supp Renew ZF7372 1yr</t>
  </si>
  <si>
    <t>826-7372-3000</t>
  </si>
  <si>
    <t>826-7372-5000</t>
  </si>
  <si>
    <t>827-R500-1000</t>
  </si>
  <si>
    <t>Partner Support Renewal for ZoneFlex R500, 1 Year</t>
  </si>
  <si>
    <t>Part Supp Renew R500 1yr</t>
  </si>
  <si>
    <t>827-R500-3000</t>
  </si>
  <si>
    <t>827-R500-5000</t>
  </si>
  <si>
    <t>826-R500-1000</t>
  </si>
  <si>
    <t>End User Support Renewal for ZoneFlex R500, 1 Year</t>
  </si>
  <si>
    <t>EU Supp Renew R500 1yr</t>
  </si>
  <si>
    <t>826-R500-3000</t>
  </si>
  <si>
    <t>826-R500-5000</t>
  </si>
  <si>
    <t>827-R600-1000</t>
  </si>
  <si>
    <t>Partner Support Renewal for ZoneFlex R600, 1 Year</t>
  </si>
  <si>
    <t>Part Supp Renew R600 1yr</t>
  </si>
  <si>
    <t>827-R600-3000</t>
  </si>
  <si>
    <t>827-R600-5000</t>
  </si>
  <si>
    <t>826-R600-1000</t>
  </si>
  <si>
    <t>End User Support Renewal for ZoneFlex R600, 1 Year</t>
  </si>
  <si>
    <t>EU Supp Renew R600 1yr</t>
  </si>
  <si>
    <t>826-R600-3000</t>
  </si>
  <si>
    <t>826-R600-5000</t>
  </si>
  <si>
    <t>827-R700-1000</t>
  </si>
  <si>
    <t>Partner Support Renewal for ZoneFlex R700, 1 Year</t>
  </si>
  <si>
    <t>Part Supp Renew R700 1yr</t>
  </si>
  <si>
    <t>827-R700-3000</t>
  </si>
  <si>
    <t>827-R700-5000</t>
  </si>
  <si>
    <t>826-R700-1000</t>
  </si>
  <si>
    <t>End User Support Renewal for ZoneFlex R700, 1 Year</t>
  </si>
  <si>
    <t>EU Supp Renew R700 1yr</t>
  </si>
  <si>
    <t>826-R700-3000</t>
  </si>
  <si>
    <t>826-R700-5000</t>
  </si>
  <si>
    <t>827-7982-1000</t>
  </si>
  <si>
    <t>Partner Support Renewal for ZoneFlex 7982, 1 Year</t>
  </si>
  <si>
    <t>Part Supp Renew ZF7982 1yr</t>
  </si>
  <si>
    <t>827-7982-3000</t>
  </si>
  <si>
    <t>827-7982-5000</t>
  </si>
  <si>
    <t>826-7982-1000</t>
  </si>
  <si>
    <t>End User Support Renewal for ZoneFlex 7982, 1 Year</t>
  </si>
  <si>
    <t>EU Supp Renew ZF7982 1yr</t>
  </si>
  <si>
    <t>826-7982-3000</t>
  </si>
  <si>
    <t>826-7982-5000</t>
  </si>
  <si>
    <t>827-H500-1000</t>
  </si>
  <si>
    <t>Partner Support Renewal for ZoneFlex H500, 1 Year</t>
  </si>
  <si>
    <t>Part Supp Renew H500 1yr</t>
  </si>
  <si>
    <t>827-H500-3000</t>
  </si>
  <si>
    <t>827-H500-5000</t>
  </si>
  <si>
    <t>826-H500-1000</t>
  </si>
  <si>
    <t>End User Support Renewal for ZoneFlex H500, 1 Year</t>
  </si>
  <si>
    <t>EU Supp Renew H500 1yr</t>
  </si>
  <si>
    <t>826-H500-3000</t>
  </si>
  <si>
    <t>826-H500-5000</t>
  </si>
  <si>
    <t>827-7055-1000</t>
  </si>
  <si>
    <t>Partner Support Renewal for ZoneFlex 7055, 1 Year</t>
  </si>
  <si>
    <t>Part Supp Renew ZF7055 1yr</t>
  </si>
  <si>
    <t>827-7055-3000</t>
  </si>
  <si>
    <t>827-7055-5000</t>
  </si>
  <si>
    <t>826-7055-1000</t>
  </si>
  <si>
    <t>End User Support Renewal for ZoneFlex 7055, 1 Year</t>
  </si>
  <si>
    <t>EU Supp Renew ZF7055 1yr</t>
  </si>
  <si>
    <t>826-7055-3000</t>
  </si>
  <si>
    <t>826-7055-5000</t>
  </si>
  <si>
    <t>827-7025-1000</t>
  </si>
  <si>
    <t>Partner Support Renewal for ZoneFlex 7025, 1 Year</t>
  </si>
  <si>
    <t>Part Supp Renew ZF7025 1yr</t>
  </si>
  <si>
    <t>3yr EOS 11/30/2016</t>
  </si>
  <si>
    <t>827-7025-3000</t>
  </si>
  <si>
    <t>826-7025-1000</t>
  </si>
  <si>
    <t>End User Support Renewal for ZoneFlex 7025, 1 Year</t>
  </si>
  <si>
    <t>EU Supp Renew ZF7025 1yr</t>
  </si>
  <si>
    <t>826-7025-3000</t>
  </si>
  <si>
    <t>827-7441-1000</t>
  </si>
  <si>
    <t>Partner Support Renewal for ZoneFlex 7441, 1 Year</t>
  </si>
  <si>
    <t>Part Supp Renew ZF7441 1yr</t>
  </si>
  <si>
    <t>827-7441-3000</t>
  </si>
  <si>
    <t>826-7441-1000</t>
  </si>
  <si>
    <t>End User Support Renewal for ZoneFlex 7441, 1 Year</t>
  </si>
  <si>
    <t>EU Supp Renew ZF7441 1yr</t>
  </si>
  <si>
    <t>826-7441-3000</t>
  </si>
  <si>
    <t>827-7962-1000</t>
  </si>
  <si>
    <t>Partner Support Renewal for ZoneFlex 7962, 1 Year</t>
  </si>
  <si>
    <t>Part Supp Renew ZF7962 1yr</t>
  </si>
  <si>
    <t>1yr EOS 8/31/2017</t>
  </si>
  <si>
    <t>826-7962-1000</t>
  </si>
  <si>
    <t>End User Support Renewal for ZoneFlex 7962, 1 Year</t>
  </si>
  <si>
    <t>EU Supp Renew ZF7962 1yr</t>
  </si>
  <si>
    <t>827-7363-1000</t>
  </si>
  <si>
    <t>Partner Support Renewal for ZoneFlex 7363, 1 Year</t>
  </si>
  <si>
    <t>Part Supp Renew ZF7363 1yr</t>
  </si>
  <si>
    <t>827-7363-3000</t>
  </si>
  <si>
    <t>826-7363-1000</t>
  </si>
  <si>
    <t>End User Support Renewal for ZoneFlex 7363, 1 Year</t>
  </si>
  <si>
    <t>EU Supp Renew ZF7363 1yr</t>
  </si>
  <si>
    <t>826-7363-3000</t>
  </si>
  <si>
    <t>827-7343-1000</t>
  </si>
  <si>
    <t>Partner Support Renewal for ZoneFlex 7343, 1 Year</t>
  </si>
  <si>
    <t>Part Supp Renew ZF7343 1yr</t>
  </si>
  <si>
    <t>1yr EOS 6/30/2018</t>
  </si>
  <si>
    <t>826-7343-1000</t>
  </si>
  <si>
    <t>End User Support Renewal for ZoneFlex 7343, 1 Year</t>
  </si>
  <si>
    <t>EU Supp Renew ZF7343 1yr</t>
  </si>
  <si>
    <t>827-7341-1000</t>
  </si>
  <si>
    <t>Partner Support Renewal for ZoneFlex 7341, 1 Year</t>
  </si>
  <si>
    <t>Part Supp Renew ZF7341 1yr</t>
  </si>
  <si>
    <t>3yr EOS 6/30/2018</t>
  </si>
  <si>
    <t>826-7341-1000</t>
  </si>
  <si>
    <t>End User Support Renewal for ZoneFlex 7341, 1 Year</t>
  </si>
  <si>
    <t>EU Supp Renew ZF7341 1yr</t>
  </si>
  <si>
    <t>827-2942-1000</t>
  </si>
  <si>
    <t>Partner Support Renewal for ZoneFlex 2942, 1 Year</t>
  </si>
  <si>
    <t>Part Supp Renew ZF2942 1yr</t>
  </si>
  <si>
    <t>826-2942-1000</t>
  </si>
  <si>
    <t>End User Support Renewal for ZoneFlex 2942, 1 Year</t>
  </si>
  <si>
    <t>EU Supp Renew ZF2942 1yr</t>
  </si>
  <si>
    <t>827-T710-1000</t>
  </si>
  <si>
    <t>Partner Support Renewal for ZoneFlex T710 &amp; T710-S, 1 year</t>
  </si>
  <si>
    <t>Part Supp Renew T710 1yr</t>
  </si>
  <si>
    <t>827-T710-3000</t>
  </si>
  <si>
    <t>827-T710-5000</t>
  </si>
  <si>
    <t>826-T710-1000</t>
  </si>
  <si>
    <t>End User Support Renewal for ZoneFlex T710 &amp; T710-S, 1 year</t>
  </si>
  <si>
    <t>EU Supp Renew T710 1yr</t>
  </si>
  <si>
    <t>826-T710-3000</t>
  </si>
  <si>
    <t>826-T710-5000</t>
  </si>
  <si>
    <t>827-T300-1000</t>
  </si>
  <si>
    <t>Partner Support Renewal for ZoneFlex T300 &amp; T300e, 1 Year</t>
  </si>
  <si>
    <t>Part Supp Renew T300(e) 1yr</t>
  </si>
  <si>
    <t>827-T300-3000</t>
  </si>
  <si>
    <t>827-T300-5000</t>
  </si>
  <si>
    <t>826-T300-1000</t>
  </si>
  <si>
    <t>End User Support Renewal for ZoneFlex T300 &amp; T300e, 1 Year</t>
  </si>
  <si>
    <t>EU Supp Renew T300(e) 1yr</t>
  </si>
  <si>
    <t>826-T300-3000</t>
  </si>
  <si>
    <t>826-T300-5000</t>
  </si>
  <si>
    <t>827-T301-1000</t>
  </si>
  <si>
    <t>Partner Support Renewal for ZoneFlex T301n &amp; T301s, 1 Year</t>
  </si>
  <si>
    <t>Part Supp Renew T301n/s 1yr</t>
  </si>
  <si>
    <t>827-T301-3000</t>
  </si>
  <si>
    <t>827-T301-5000</t>
  </si>
  <si>
    <t>826-T301-1000</t>
  </si>
  <si>
    <t>End User Support Renewal for ZoneFlex T301n &amp; T301s, 1 Year</t>
  </si>
  <si>
    <t>EU Supp Renew T301n/s 1yr</t>
  </si>
  <si>
    <t>826-T301-3000</t>
  </si>
  <si>
    <t>826-T301-5000</t>
  </si>
  <si>
    <t>827-7782-1000</t>
  </si>
  <si>
    <t>Partner Support Renewal for ZoneFlex 7782, 7782-N, 7782-S, 7782-E, 1 Year</t>
  </si>
  <si>
    <t>Part Supp Renew ZF7782 1yr</t>
  </si>
  <si>
    <t>827-7782-3000</t>
  </si>
  <si>
    <t>827-7782-5000</t>
  </si>
  <si>
    <t>826-7782-1000</t>
  </si>
  <si>
    <t>End User Support Renewal for ZoneFlex 7782, 7782-N, 7782-S, 7782-E, 1 Year</t>
  </si>
  <si>
    <t>EU Supp Renew ZF7782 1yr</t>
  </si>
  <si>
    <t>826-7782-3000</t>
  </si>
  <si>
    <t>826-7782-5000</t>
  </si>
  <si>
    <t>827-7762-1000</t>
  </si>
  <si>
    <t>Partner Support Renewal for ZoneFlex 7762, 7762-S, 7762-T, 1 Year</t>
  </si>
  <si>
    <t>Part Supp Renew ZF7762 1yr</t>
  </si>
  <si>
    <t>827-7762-3000</t>
  </si>
  <si>
    <t>826-7762-1000</t>
  </si>
  <si>
    <t>End User Support Renewal for ZoneFlex 7762, 7762-S, 7762-T, 1 Year</t>
  </si>
  <si>
    <t>EU Supp Renew ZF7762 1yr</t>
  </si>
  <si>
    <t>826-7762-3000</t>
  </si>
  <si>
    <t>827-7762-1100</t>
  </si>
  <si>
    <t>Partner Support Renewal for ZoneFlex 7762-AC,7762-S-AC, 1 Year</t>
  </si>
  <si>
    <t>827-7762-3100</t>
  </si>
  <si>
    <t>826-7762-1100</t>
  </si>
  <si>
    <t>End User Support Renewal for ZoneFlex 7762-AC,7762-S-AC, 1 Year</t>
  </si>
  <si>
    <t>826-7762-3100</t>
  </si>
  <si>
    <t>827-P300-1100</t>
  </si>
  <si>
    <t>Partner Support Renewal for ZoneFlex P300 (pair), 1 Year</t>
  </si>
  <si>
    <t>Part Supp Renew P300 (pair) 1yr</t>
  </si>
  <si>
    <t>827-P300-3100</t>
  </si>
  <si>
    <t>827-P300-5100</t>
  </si>
  <si>
    <t>826-P300-1100</t>
  </si>
  <si>
    <t>End User Support Renewal for ZoneFlex P300 (pair), 1 Year</t>
  </si>
  <si>
    <t>EU Supp Renew P300 (pair) 1yr</t>
  </si>
  <si>
    <t>826-P300-3100</t>
  </si>
  <si>
    <t>826-P300-5100</t>
  </si>
  <si>
    <t>827-P300-1000</t>
  </si>
  <si>
    <t>Partner Support Renewal for ZoneFlex P300 (single), 1 Year</t>
  </si>
  <si>
    <t>Part Supp Renew P300 (single) 1yr</t>
  </si>
  <si>
    <t>827-P300-3000</t>
  </si>
  <si>
    <t>827-P300-5000</t>
  </si>
  <si>
    <t>826-P300-1000</t>
  </si>
  <si>
    <t>End User Support Renewal for ZoneFlex P300 (single), 1 Year</t>
  </si>
  <si>
    <t>EU Supp Renew P300 (single) 1yr</t>
  </si>
  <si>
    <t>826-P300-3000</t>
  </si>
  <si>
    <t>826-P300-5000</t>
  </si>
  <si>
    <t>827-7731-1100</t>
  </si>
  <si>
    <t>Partner Support Renewal for ZoneFlex 7731 (pair), including bundles with antennas, 1 Year</t>
  </si>
  <si>
    <t>Part Supp Renew 7731 pair 1yr</t>
  </si>
  <si>
    <t>5yr EOS 10/31/2016</t>
  </si>
  <si>
    <t>827-7731-3100</t>
  </si>
  <si>
    <t>827-7731-5100</t>
  </si>
  <si>
    <t>826-7731-1100</t>
  </si>
  <si>
    <t>End User Support Renewal for ZoneFlex 7731 (pair), including bundles with antennas, 1 Year</t>
  </si>
  <si>
    <t>EU Supp Renew 7731 pair 1yr</t>
  </si>
  <si>
    <t>826-7731-3100</t>
  </si>
  <si>
    <t>826-7731-5100</t>
  </si>
  <si>
    <t>827-7731-1000</t>
  </si>
  <si>
    <t>Partner Support Renewal for ZoneFlex 7731 (single), 1 Year</t>
  </si>
  <si>
    <t>Part Supp Renew ZF7731 1yr</t>
  </si>
  <si>
    <t>827-7731-3000</t>
  </si>
  <si>
    <t>827-7731-5000</t>
  </si>
  <si>
    <t>826-7731-1000</t>
  </si>
  <si>
    <t>End User Support Renewal for ZoneFlex 7731 (single), 1 Year</t>
  </si>
  <si>
    <t>EU Supp Renew ZF7731 1yr</t>
  </si>
  <si>
    <t>826-7731-3000</t>
  </si>
  <si>
    <t>826-7731-5000</t>
  </si>
  <si>
    <t>827-2741-1000</t>
  </si>
  <si>
    <t>Partner Support Renewal for ZoneFlex 2741, 1 Year</t>
  </si>
  <si>
    <t>Part Supp Renew ZF2741 1yr</t>
  </si>
  <si>
    <t>1yr EOS 7/31/2017</t>
  </si>
  <si>
    <t>826-2741-1000</t>
  </si>
  <si>
    <t>End User Support Renewal for ZoneFlex 2741, 1 Year</t>
  </si>
  <si>
    <t>EU Supp Renew ZF2741 1yr</t>
  </si>
  <si>
    <t>823-RU71-1000</t>
  </si>
  <si>
    <t>Advance HW Replacement Renewal for 9U1-R710, 1 Yr</t>
  </si>
  <si>
    <t>Advance HW Repl Rnwl for 9U1-R710, 1 Yr</t>
  </si>
  <si>
    <t>823-RU71-3000</t>
  </si>
  <si>
    <t>823-RU71-5000</t>
  </si>
  <si>
    <t>823-TU71-1000</t>
  </si>
  <si>
    <t>Advance HW Replacement Renewal for 9U1-T710, 1 Yr</t>
  </si>
  <si>
    <t>Advance HW Repl Rnwl for 9U1-T710, 1 Yr</t>
  </si>
  <si>
    <t>823-TU71-3000</t>
  </si>
  <si>
    <t>823-TU71-5000</t>
  </si>
  <si>
    <t>823-H510-1000</t>
  </si>
  <si>
    <t>WatchDog Advanced Hardware Replacement Renewal for ZoneFlex H510, 1 year</t>
  </si>
  <si>
    <t>Advance Replace Renew H510 1yr</t>
  </si>
  <si>
    <t>823-H510-3000</t>
  </si>
  <si>
    <t>823-H510-5000</t>
  </si>
  <si>
    <t>823-R510-1000</t>
  </si>
  <si>
    <t>WatchDog Advanced Hardware Replacement Renewal for ZoneFlex R510, 1 year</t>
  </si>
  <si>
    <t>Advance Replace Renew R510 1yr</t>
  </si>
  <si>
    <t>823-R510-3000</t>
  </si>
  <si>
    <t>823-R510-5000</t>
  </si>
  <si>
    <t>823-T710-1000</t>
  </si>
  <si>
    <t>WatchDog Advanced Hardware Replacement Renewal T710 &amp; T710-S, 1 year</t>
  </si>
  <si>
    <t>Advance Replace Renew T710 1yr</t>
  </si>
  <si>
    <t>823-T710-3000</t>
  </si>
  <si>
    <t>823-T710-5000</t>
  </si>
  <si>
    <t>823-TU30-1000</t>
  </si>
  <si>
    <t>Advance HW Replacement Renewal for T300-xx01</t>
  </si>
  <si>
    <t>823-TU30-3000</t>
  </si>
  <si>
    <t>823-TU30-5000</t>
  </si>
  <si>
    <t>823-TU30-1081</t>
  </si>
  <si>
    <t>Advance HW Replacement Renewal for T300-xx81</t>
  </si>
  <si>
    <t>823-TU30-3081</t>
  </si>
  <si>
    <t>823-TU30-5081</t>
  </si>
  <si>
    <t>823-TU31-1000</t>
  </si>
  <si>
    <t>Advance HW Replacement Renewal for Unleashed T301 Access Points</t>
  </si>
  <si>
    <t>823-TU31-3051</t>
  </si>
  <si>
    <t>823-TU31-5051</t>
  </si>
  <si>
    <t>823-R310-1000</t>
  </si>
  <si>
    <t>WatchDog Advanced Hardware Replacement Renewal for ZoneFlex R310, 1 year</t>
  </si>
  <si>
    <t>Advance Replace Renew R310 1yr</t>
  </si>
  <si>
    <t>823-R310-3000</t>
  </si>
  <si>
    <t>823-R310-5000</t>
  </si>
  <si>
    <t>823-7321-1000</t>
  </si>
  <si>
    <t>WatchDog Advanced Hardware Replacement Renewal for ZoneFlex 7321, 1 year</t>
  </si>
  <si>
    <t>Advance Replace Renew ZF7321 1yr</t>
  </si>
  <si>
    <t>823-7321-3000</t>
  </si>
  <si>
    <t>823-R300-1000</t>
  </si>
  <si>
    <t>WatchDog Advanced Hardware Replacement Renewal for ZoneFlex R300, 1 year</t>
  </si>
  <si>
    <t>Watchdog Adv HW Repl Renew ZFR300 1yr</t>
  </si>
  <si>
    <t>823-R300-3000</t>
  </si>
  <si>
    <t>823-R300-5000</t>
  </si>
  <si>
    <t>823-7352-1000</t>
  </si>
  <si>
    <t>WatchDog Advanced Hardware Replacement Renewal for ZoneFlex 7352, 1 year</t>
  </si>
  <si>
    <t>Advance Replace Renew ZF7352 1yr</t>
  </si>
  <si>
    <t>823-7352-3000</t>
  </si>
  <si>
    <t>823-7352-5000</t>
  </si>
  <si>
    <t>823-7372-1000</t>
  </si>
  <si>
    <t>WatchDog Advanced Hardware Replacement Renewal for ZoneFlex 7372, 7372-E, 1 year</t>
  </si>
  <si>
    <t>Advance Replace Renew ZF7372 1yr</t>
  </si>
  <si>
    <t>823-7372-3000</t>
  </si>
  <si>
    <t>823-7372-5000</t>
  </si>
  <si>
    <t>823-R500-1000</t>
  </si>
  <si>
    <t>WatchDog Advanced Hardware Replacement Renewal for ZoneFlex R500, 1 year</t>
  </si>
  <si>
    <t>Advance Replace Renew R500 1yr</t>
  </si>
  <si>
    <t>823-R500-3000</t>
  </si>
  <si>
    <t>823-R500-5000</t>
  </si>
  <si>
    <t>823-R600-1000</t>
  </si>
  <si>
    <t>WatchDog Advanced Hardware Replacement Renewal for ZoneFlex R600, 1 year</t>
  </si>
  <si>
    <t>Advance Replace Renew R600 1yr</t>
  </si>
  <si>
    <t>823-R600-3000</t>
  </si>
  <si>
    <t>823-R600-5000</t>
  </si>
  <si>
    <t>823-R700-1000</t>
  </si>
  <si>
    <t>WatchDog Advanced Hardware Replacement Renewal for ZoneFlex R700, 1 year</t>
  </si>
  <si>
    <t>823-R700-3000</t>
  </si>
  <si>
    <t>823-R700-5000</t>
  </si>
  <si>
    <t>823-R710-1000</t>
  </si>
  <si>
    <t>WatchDog Advanced Hardware Replacement Renewal for ZoneFlex R710, 1 year</t>
  </si>
  <si>
    <t>Advance Replace Renew R710 1yr</t>
  </si>
  <si>
    <t>823-R710-3000</t>
  </si>
  <si>
    <t>823-R710-5000</t>
  </si>
  <si>
    <t>823-7982-1000</t>
  </si>
  <si>
    <t>WatchDog Advanced Hardware Replacement Renewal for ZoneFlex 7982, 1 year</t>
  </si>
  <si>
    <t>Advance Replace Renew ZF7982 1yr</t>
  </si>
  <si>
    <t>823-7982-3000</t>
  </si>
  <si>
    <t>823-7982-5000</t>
  </si>
  <si>
    <t>823-7962-1000</t>
  </si>
  <si>
    <t>WatchDog Advanced Hardware Replacement Renewal for ZoneFlex 7962, 1 year</t>
  </si>
  <si>
    <t>Advance Replace Renew ZF7962 1yr</t>
  </si>
  <si>
    <t>823-7363-1000</t>
  </si>
  <si>
    <t>WatchDog Advanced Hardware Replacement Renewal for ZoneFlex 7363, 1 year</t>
  </si>
  <si>
    <t>Advance Replace Renew ZF7363 1yr</t>
  </si>
  <si>
    <t>823-7363-3000</t>
  </si>
  <si>
    <t>823-7343-1000</t>
  </si>
  <si>
    <t>WatchDog Advanced Hardware Replacement Renewal for ZoneFlex 7343, 1 year</t>
  </si>
  <si>
    <t>Advance Replace Renew ZF7343 1yr</t>
  </si>
  <si>
    <t>5yr EOS 6/30/2014</t>
  </si>
  <si>
    <t>823-7343-3000</t>
  </si>
  <si>
    <t>823-7341-1000</t>
  </si>
  <si>
    <t>WatchDog Advanced Hardware Replacement Renewal for ZoneFlex 7341, 1 year</t>
  </si>
  <si>
    <t>Advance Replace Renew ZF7341 1yr</t>
  </si>
  <si>
    <t>823-7341-3000</t>
  </si>
  <si>
    <t>823-2942-1000</t>
  </si>
  <si>
    <t>WatchDog Advanced Hardware Replacement Renewal for ZoneFlex 2942, 1 year</t>
  </si>
  <si>
    <t>Advance Replace Renew ZF2942 1yr</t>
  </si>
  <si>
    <t>823-T300-1000</t>
  </si>
  <si>
    <t>WatchDog Advanced Hardware Replacement Renewal for ZoneFlex T300 &amp; T300e, 1 year</t>
  </si>
  <si>
    <t>Advance Replace Renew T300(e) 1yr</t>
  </si>
  <si>
    <t>823-T300-3000</t>
  </si>
  <si>
    <t>823-T300-5000</t>
  </si>
  <si>
    <t>823-T301-1000</t>
  </si>
  <si>
    <t>WatchDog Advanced Hardware Replacement Renewal for ZoneFlex T301n &amp; T301s, 1 year</t>
  </si>
  <si>
    <t>Advance Replace Renew T301n/s 1yr</t>
  </si>
  <si>
    <t>823-T301-3000</t>
  </si>
  <si>
    <t>823-T301-5000</t>
  </si>
  <si>
    <t>823-7782-1000</t>
  </si>
  <si>
    <t>WatchDog Advanced Hardware Replacement Renewal for ZoneFlex 7782, 7782-N, 7782-S, 7782-E 1 year</t>
  </si>
  <si>
    <t>Advance Replace Renew ZF7782 1yr</t>
  </si>
  <si>
    <t>823-7782-3000</t>
  </si>
  <si>
    <t>823-7782-5000</t>
  </si>
  <si>
    <t>823-7762-1000</t>
  </si>
  <si>
    <t>WatchDog Advanced Hardware Replacement Renewal for ZoneFlex 7762, 7762-S, 7762-T, 1 year</t>
  </si>
  <si>
    <t>Advance Replace Renew ZF7762 1yr</t>
  </si>
  <si>
    <t>823-7762-3000</t>
  </si>
  <si>
    <t>823-7762-5000</t>
  </si>
  <si>
    <t>823-7762-1100</t>
  </si>
  <si>
    <t>WatchDog Advanced Hardware Replacement Renewal for ZoneFlex 7762-AC,7762-S-AC, 1 year</t>
  </si>
  <si>
    <t>823-7762-3100</t>
  </si>
  <si>
    <t>823-7762-5100</t>
  </si>
  <si>
    <t>823-P300-1100</t>
  </si>
  <si>
    <t>WatchDog Advanced Hardware Replacement Renewal for ZoneFlex P300 (pair), 1 year</t>
  </si>
  <si>
    <t>Advance Replace Renew P300 (pair) 1yr</t>
  </si>
  <si>
    <t>823-P300-3100</t>
  </si>
  <si>
    <t>823-P300-5100</t>
  </si>
  <si>
    <t>823-P300-1000</t>
  </si>
  <si>
    <t>WatchDog Advanced Hardware Replacement Renewal for ZoneFlex P300 (single), 1 year</t>
  </si>
  <si>
    <t>Advance Replace Renew P300 (single) 1yr</t>
  </si>
  <si>
    <t>823-P300-3000</t>
  </si>
  <si>
    <t>823-P300-5000</t>
  </si>
  <si>
    <t>823-7731-1100</t>
  </si>
  <si>
    <t>WatchDog Advanced Hardware Replacement Renewal ZoneFlex 7731 pair, incl. bundles w/ antennas, 1 year</t>
  </si>
  <si>
    <t>Advance Replace Renew 7731 pair 1yr</t>
  </si>
  <si>
    <t>823-7731-3100</t>
  </si>
  <si>
    <t>823-7731-5100</t>
  </si>
  <si>
    <t>823-7731-1000</t>
  </si>
  <si>
    <t>WatchDog Advanced Hardware Replacement Renewal for ZoneFlex 7731 (single), 1 year</t>
  </si>
  <si>
    <t>Advance Replace Renew ZF7731 1yr</t>
  </si>
  <si>
    <t>823-7731-3000</t>
  </si>
  <si>
    <t>823-7731-5000</t>
  </si>
  <si>
    <t>823-2741-1000</t>
  </si>
  <si>
    <t>WatchDog Advanced Hardware Replacement Renewal for ZoneFlex 2741 Wireless Access Point, 1 year</t>
  </si>
  <si>
    <t>Advance Replace Renew ZF2741 1yr</t>
  </si>
  <si>
    <t>823-H500-1000</t>
  </si>
  <si>
    <t>WatchDog Advanced Hardware Replacement Renewal for ZoneFlex H500, 1 year</t>
  </si>
  <si>
    <t>Advance Replace Renew H500 1yr</t>
  </si>
  <si>
    <t>823-H500-3000</t>
  </si>
  <si>
    <t>823-H500-5000</t>
  </si>
  <si>
    <t>823-7055-1000</t>
  </si>
  <si>
    <t>WatchDog Advanced Hardware Replacement Renewal for ZoneFlex 7055, 1 year</t>
  </si>
  <si>
    <t>Advance Replace Renew ZF7055 1yr</t>
  </si>
  <si>
    <t>823-7055-3000</t>
  </si>
  <si>
    <t>823-7055-5000</t>
  </si>
  <si>
    <t>823-7025-1000</t>
  </si>
  <si>
    <t>WatchDog Advanced Hardware Replacement Renewal for ZoneFlex 7025, 1 year</t>
  </si>
  <si>
    <t>Advance Replace Renew ZF7025 1yr</t>
  </si>
  <si>
    <t>823-7025-3000</t>
  </si>
  <si>
    <t>823-7441-1000</t>
  </si>
  <si>
    <t>WatchDog Advanced Hardware Replacement Renewal for ZoneFlex 7441, 1 year</t>
  </si>
  <si>
    <t>Advance Replace RenewZF7441 1yr</t>
  </si>
  <si>
    <t>823-7441-3000</t>
  </si>
  <si>
    <t>823-A113-1000</t>
  </si>
  <si>
    <t>WatchDog Advanced Hardware Replacement Renewal for Media Converter of Fiber Node Accessory, 1 year</t>
  </si>
  <si>
    <t>Advance Replace Renew Med Conv 1yr</t>
  </si>
  <si>
    <t>823-A113-3000</t>
  </si>
  <si>
    <t>823-A113-5000</t>
  </si>
  <si>
    <t xml:space="preserve">End User Support  </t>
  </si>
  <si>
    <t>827-0025-1000</t>
  </si>
  <si>
    <t>Partner Support Renewal for FlexMaster 0025, 1 Year</t>
  </si>
  <si>
    <t>Part Supp Renew FM 0025 1yr</t>
  </si>
  <si>
    <t>827-0025-3000</t>
  </si>
  <si>
    <t>827-0025-5000</t>
  </si>
  <si>
    <t>826-0025-1000</t>
  </si>
  <si>
    <t>End User Support Renewal for FlexMaster 0025, 1 Year</t>
  </si>
  <si>
    <t>EU Supp Renew FM 0025 1yr</t>
  </si>
  <si>
    <t>826-0025-3000</t>
  </si>
  <si>
    <t>826-0025-5000</t>
  </si>
  <si>
    <t>827-0100-1000</t>
  </si>
  <si>
    <t>Partner Support Renewal for FlexMaster 0100, 1 Year</t>
  </si>
  <si>
    <t>Part Supp Renew FM 0100 1yr</t>
  </si>
  <si>
    <t>827-0100-3000</t>
  </si>
  <si>
    <t>827-0100-5000</t>
  </si>
  <si>
    <t>826-0100-1000</t>
  </si>
  <si>
    <t>End User Support Renewal for FlexMaster 0100, 1 Year</t>
  </si>
  <si>
    <t>EU Supp Renew FM 0100 1yr</t>
  </si>
  <si>
    <t>826-0100-3000</t>
  </si>
  <si>
    <t>826-0100-5000</t>
  </si>
  <si>
    <t>827-0250-1000</t>
  </si>
  <si>
    <t>Partner Support Renewal for FlexMaster 0250, 1 Year</t>
  </si>
  <si>
    <t>Part Supp Renew FM 0250 1yr</t>
  </si>
  <si>
    <t>827-0250-3000</t>
  </si>
  <si>
    <t>827-0250-5000</t>
  </si>
  <si>
    <t>826-0250-1000</t>
  </si>
  <si>
    <t>End User Support Renewal for FlexMaster 0250, 1 Year</t>
  </si>
  <si>
    <t>EU Supp Renew FM 0250 1yr</t>
  </si>
  <si>
    <t>826-0250-3000</t>
  </si>
  <si>
    <t>826-0250-5000</t>
  </si>
  <si>
    <t>827-0500-1000</t>
  </si>
  <si>
    <t>Partner Support Renewal for FlexMaster 0500, 1 Year</t>
  </si>
  <si>
    <t>Part Supp Renew FM 0500 1yr</t>
  </si>
  <si>
    <t>827-0500-3000</t>
  </si>
  <si>
    <t>827-0500-5000</t>
  </si>
  <si>
    <t>826-0500-1000</t>
  </si>
  <si>
    <t>End User Support Renewal for FlexMaster 0500, 1 Year</t>
  </si>
  <si>
    <t>EU Supp Renew FM 0500 1yr</t>
  </si>
  <si>
    <t>826-0500-3000</t>
  </si>
  <si>
    <t>826-0500-5000</t>
  </si>
  <si>
    <t>827-1000-1000</t>
  </si>
  <si>
    <t>Partner Support Renewal for FlexMaster 1000, 1 Year</t>
  </si>
  <si>
    <t>Part Supp Renew FM 1000 1yr</t>
  </si>
  <si>
    <t>827-1000-3000</t>
  </si>
  <si>
    <t>827-1000-5000</t>
  </si>
  <si>
    <t>826-1000-1000</t>
  </si>
  <si>
    <t>End User Support Renewal for FlexMaster 1000, 1 Year</t>
  </si>
  <si>
    <t>EU Supp Renew FM 1000 1yr</t>
  </si>
  <si>
    <t>826-1000-3000</t>
  </si>
  <si>
    <t>826-1000-5000</t>
  </si>
  <si>
    <t>827-2500-1000</t>
  </si>
  <si>
    <t>Partner Support Renewal for FlexMaster 2500, 1 Year</t>
  </si>
  <si>
    <t>Part Supp Renew FM 2500 1yr</t>
  </si>
  <si>
    <t>827-2500-3000</t>
  </si>
  <si>
    <t>827-2500-5000</t>
  </si>
  <si>
    <t>826-2500-1000</t>
  </si>
  <si>
    <t>End User Support Renewal for FlexMaster 2500, 1 Year</t>
  </si>
  <si>
    <t>EU Supp Renew FM 2500 1yr</t>
  </si>
  <si>
    <t>826-2500-3000</t>
  </si>
  <si>
    <t>826-2500-5000</t>
  </si>
  <si>
    <t>827-5000-1000</t>
  </si>
  <si>
    <t>Partner Support Renewal for FlexMaster 5000, 1 Year</t>
  </si>
  <si>
    <t>Part Supp Renew FM 5000 1yr</t>
  </si>
  <si>
    <t>827-5000-3000</t>
  </si>
  <si>
    <t>827-5000-5000</t>
  </si>
  <si>
    <t>826-5000-1000</t>
  </si>
  <si>
    <t>End User Support Renewal for FlexMaster 5000, 1 Year</t>
  </si>
  <si>
    <t>EU Supp Renew FM 5000 1yr</t>
  </si>
  <si>
    <t>826-5000-3000</t>
  </si>
  <si>
    <t>826-5000-5000</t>
  </si>
  <si>
    <t>827-010K-1000</t>
  </si>
  <si>
    <t>Partner Support Renewal for FlexMaster 10000, 1 Year</t>
  </si>
  <si>
    <t>Part Supp Renew FM 10000 1yr</t>
  </si>
  <si>
    <t>827-010K-3000</t>
  </si>
  <si>
    <t>827-010K-5000</t>
  </si>
  <si>
    <t>826-010K-1000</t>
  </si>
  <si>
    <t>End User Support Renewal for FlexMaster 10000, 1 Year</t>
  </si>
  <si>
    <t>EU Supp Renew FM 10000 1yr</t>
  </si>
  <si>
    <t>826-010K-3000</t>
  </si>
  <si>
    <t>826-010K-5000</t>
  </si>
  <si>
    <t>827-0100-1L00</t>
  </si>
  <si>
    <t>Partner Support Renewal for FlexMaster License Upgrade to 100, 1 Year</t>
  </si>
  <si>
    <t>Part Supp Renew FM Upgrade 100 1yr</t>
  </si>
  <si>
    <t>827-0100-3L00</t>
  </si>
  <si>
    <t>827-0100-5L00</t>
  </si>
  <si>
    <t>826-0100-1L00</t>
  </si>
  <si>
    <t>End User Support Renewal for FlexMaster License Upgrade to 100, 1 Year</t>
  </si>
  <si>
    <t>EU Supp Renew FM Upgrade 100 1yr</t>
  </si>
  <si>
    <t>826-0100-3L00</t>
  </si>
  <si>
    <t>826-0100-5L00</t>
  </si>
  <si>
    <t>827-0250-1L00</t>
  </si>
  <si>
    <t>Partner Support Renewal for FlexMaster License Upgrade to 250, 1 Year</t>
  </si>
  <si>
    <t>Part Supp Renew FM Upgrade 250 1yr</t>
  </si>
  <si>
    <t>827-0250-3L00</t>
  </si>
  <si>
    <t>827-0250-5L00</t>
  </si>
  <si>
    <t>826-0250-1L00</t>
  </si>
  <si>
    <t>End User Support Renewal for FlexMaster License Upgrade to 250, 1 Year</t>
  </si>
  <si>
    <t>EU Supp Renew FM Upgrade 250 1yr</t>
  </si>
  <si>
    <t>826-0250-3L00</t>
  </si>
  <si>
    <t>826-0250-5L00</t>
  </si>
  <si>
    <t>827-0500-1L00</t>
  </si>
  <si>
    <t>Partner Support Renewal for FlexMaster License Upgrade to 500, 1 Year</t>
  </si>
  <si>
    <t>Part Supp Renew FM Upgrade 500 1yr</t>
  </si>
  <si>
    <t>827-0500-3L00</t>
  </si>
  <si>
    <t>827-0500-5L00</t>
  </si>
  <si>
    <t>826-0500-1L00</t>
  </si>
  <si>
    <t>End User Support Renewal for FlexMaster License Upgrade to 500, 1 Year</t>
  </si>
  <si>
    <t>EU Supp Renew FM Upgrade 500 1yr</t>
  </si>
  <si>
    <t>826-0500-3L00</t>
  </si>
  <si>
    <t>826-0500-5L00</t>
  </si>
  <si>
    <t>827-1000-1L00</t>
  </si>
  <si>
    <t>Partner Support Renewal for FlexMaster License Upgrade to 1000, 1 Year</t>
  </si>
  <si>
    <t>Part Supp Renew FM Upgrade 1000 1yr</t>
  </si>
  <si>
    <t>827-1000-3L00</t>
  </si>
  <si>
    <t>827-1000-5L00</t>
  </si>
  <si>
    <t>826-1000-1L00</t>
  </si>
  <si>
    <t>End User Support Renewal for FlexMaster License Upgrade to 1000, 1 Year</t>
  </si>
  <si>
    <t>EU Supp Renew FM Upgrade 1000 1yr</t>
  </si>
  <si>
    <t>826-1000-3L00</t>
  </si>
  <si>
    <t>826-1000-5L00</t>
  </si>
  <si>
    <t>827-2500-1L00</t>
  </si>
  <si>
    <t>Partner Support Renewal for FlexMaster License Upgrade to 2500, 1 Year</t>
  </si>
  <si>
    <t>Part Supp Renew FM Upgrade 2500 1yr</t>
  </si>
  <si>
    <t>827-2500-3L00</t>
  </si>
  <si>
    <t>827-2500-5L00</t>
  </si>
  <si>
    <t>826-2500-1L00</t>
  </si>
  <si>
    <t>End User Support Renewal for FlexMaster License Upgrade to 2500, 1 Year</t>
  </si>
  <si>
    <t>EU Supp Renew FM Upgrade 2500 1yr</t>
  </si>
  <si>
    <t>826-2500-3L00</t>
  </si>
  <si>
    <t>826-2500-5L00</t>
  </si>
  <si>
    <t>827-5000-1L00</t>
  </si>
  <si>
    <t>Partner Support Renewal for FlexMaster License Upgrade to 5000, 1 Year</t>
  </si>
  <si>
    <t>Part Supp Renew FM Upgrade 5000 1yr</t>
  </si>
  <si>
    <t>827-5000-3L00</t>
  </si>
  <si>
    <t>827-5000-5L00</t>
  </si>
  <si>
    <t>826-5000-1L00</t>
  </si>
  <si>
    <t>End User Support Renewal for FlexMaster License Upgrade to 5000, 1 Year</t>
  </si>
  <si>
    <t>EU Supp Renew FM Upgrade 5000 1yr</t>
  </si>
  <si>
    <t>826-5000-3L00</t>
  </si>
  <si>
    <t>826-5000-5L00</t>
  </si>
  <si>
    <t>827-010K-1L00</t>
  </si>
  <si>
    <t>Partner Support Renewal for FlexMaster License Upgrade to 10000, 1 Year</t>
  </si>
  <si>
    <t>Part Supp Renew FM Upgrade 10000 1yr</t>
  </si>
  <si>
    <t>827-010K-3L00</t>
  </si>
  <si>
    <t>827-010K-5L00</t>
  </si>
  <si>
    <t>826-010K-1L00</t>
  </si>
  <si>
    <t>End User Support Renewal for FlexMaster License Upgrade to 10000, 1 Year</t>
  </si>
  <si>
    <t>EU Supp Renew FM Upgrade 10000 1yr</t>
  </si>
  <si>
    <t>826-010K-3L00</t>
  </si>
  <si>
    <t>826-010K-5L00</t>
  </si>
  <si>
    <t>Partner WatchDog Support Renewal</t>
  </si>
  <si>
    <t>End User WatchDog Support Renewal</t>
  </si>
  <si>
    <t>821-SCIL-1L00</t>
  </si>
  <si>
    <t>End User WatchDog Support Renewal for SmartCell Insight, Single AP License, 1 Year</t>
  </si>
  <si>
    <t>EU Supp Renew SCI Single AP Lic 1yr</t>
  </si>
  <si>
    <t>821-SCIL-3L00</t>
  </si>
  <si>
    <t>821-SCIL-5L00</t>
  </si>
  <si>
    <t>822-SCIL-1L00</t>
  </si>
  <si>
    <t>Partner WatchDog Support Renewal for SmartCell Insight, Single AP License, 1 Year</t>
  </si>
  <si>
    <t>Part Supp Renew SCI Single AP Lic 1yr</t>
  </si>
  <si>
    <t>822-SCIL-3L00</t>
  </si>
  <si>
    <t>822-SCIL-5L00</t>
  </si>
  <si>
    <t>S21-SCIP-1000</t>
  </si>
  <si>
    <t>End User WatchDog Support Renewal for SCI, 1-year</t>
  </si>
  <si>
    <t>End User SCI Support Renewal, 1 Yr</t>
  </si>
  <si>
    <t>S21-SCIP-3000</t>
  </si>
  <si>
    <t>S21-SCIP-5000</t>
  </si>
  <si>
    <t>S22-SCIP-1000</t>
  </si>
  <si>
    <t>Partner WatchDog Support Renewal for SCI, 1-year</t>
  </si>
  <si>
    <t>Partner SCI Support Renewal, 1 Yr</t>
  </si>
  <si>
    <t>S22-SCIP-3000</t>
  </si>
  <si>
    <t>S22-SCIP-5000</t>
  </si>
  <si>
    <t>S21-0001-1LSC</t>
  </si>
  <si>
    <t>End User WatchDog Support Renewal for SCI WiFi Analytics, AP License, 1-year</t>
  </si>
  <si>
    <t>End User SCI AP Lic Sprt Renewal, 1 Yr</t>
  </si>
  <si>
    <t>S21-0001-3LSC</t>
  </si>
  <si>
    <t>S21-0001-5LSC</t>
  </si>
  <si>
    <t>S22-0001-1LSC</t>
  </si>
  <si>
    <t>Partner WatchDog Support Renewal for SCI WiFi Analytics, AP License, 1-year</t>
  </si>
  <si>
    <t>Partner SCI AP Lic Sprt Renewal, 1 Yr</t>
  </si>
  <si>
    <t>S22-0001-3LSC</t>
  </si>
  <si>
    <t>S22-0001-5LSC</t>
  </si>
  <si>
    <t>S22-VSPT-1000</t>
  </si>
  <si>
    <t>Partner WatchDog Support Renewal for vSPoT, 1 Year</t>
  </si>
  <si>
    <t>Part Supp Renew vSPoT 1 yr</t>
  </si>
  <si>
    <t>S22-VSPT-3000</t>
  </si>
  <si>
    <t>S22-VSPT-5000</t>
  </si>
  <si>
    <t>S21-VSPT-1000</t>
  </si>
  <si>
    <t>End User WatchDog Support Renewal for vSPoT, 1 Year</t>
  </si>
  <si>
    <t>EU Supp Renew vSPoT 1 yr</t>
  </si>
  <si>
    <t>S21-VSPT-3000</t>
  </si>
  <si>
    <t>S21-VSPT-5000</t>
  </si>
  <si>
    <t>S22-0001-1LSP</t>
  </si>
  <si>
    <t>Partner WatchDog Support Renewal for vSPoT AP License, 1 Year</t>
  </si>
  <si>
    <t>Part Supp Renew vSPoT AP Lic 1 yr</t>
  </si>
  <si>
    <t>S22-0001-3LSP</t>
  </si>
  <si>
    <t>S22-0001-5LSP</t>
  </si>
  <si>
    <t>S21-0001-1LSP</t>
  </si>
  <si>
    <t>End User WatchDog Support Renewal for vSPoT AP License, 1 Year</t>
  </si>
  <si>
    <t>EU Supp Renew vSPoT AP Lic 1 yr</t>
  </si>
  <si>
    <t>S21-0001-3LSP</t>
  </si>
  <si>
    <t>S21-0001-5LSP</t>
  </si>
  <si>
    <t>809-REIN-ZD1K</t>
  </si>
  <si>
    <t>Support Reinstatement fee for ZD 1K Controller</t>
  </si>
  <si>
    <t>ZD 1K Controller Reinstatement</t>
  </si>
  <si>
    <t>809-REIN-ZD3K</t>
  </si>
  <si>
    <t>Support Reinstatement fee for ZD 3K Controller</t>
  </si>
  <si>
    <t>ZD 3K Controller Reinstatement</t>
  </si>
  <si>
    <t>809-REIN-ZD5K</t>
  </si>
  <si>
    <t>Support Reinstatement fee for ZD 5K Controller</t>
  </si>
  <si>
    <t>ZD 5K Controller Reinstatement</t>
  </si>
  <si>
    <t>809-REIN-LIZD</t>
  </si>
  <si>
    <t>Support Reinstatement fee per ZD AP License</t>
  </si>
  <si>
    <t>Per ZD AP License Reinstatement</t>
  </si>
  <si>
    <t>$60 per license (bundled license packages will be a multiple of $60)</t>
  </si>
  <si>
    <t>809-REIN-APIN</t>
  </si>
  <si>
    <t>Support Reinstatement fee for Standalone Indoor AP</t>
  </si>
  <si>
    <t>Indoor Standalone AP Sprt Reinstatement</t>
  </si>
  <si>
    <t>809-REIN-APOD</t>
  </si>
  <si>
    <t>Support Reinstatement fee for Standalone Outdoor AP</t>
  </si>
  <si>
    <t>Outdoor Standalone AP Sprt Reinstatement</t>
  </si>
  <si>
    <t>809-REIN-S104</t>
  </si>
  <si>
    <t>Support Reinstatement fee for SZ104 Controller</t>
  </si>
  <si>
    <t>S104 Reinstatement</t>
  </si>
  <si>
    <t>809-REIN-S124</t>
  </si>
  <si>
    <t>Support Reinstatement fee for SZ124 Controller</t>
  </si>
  <si>
    <t>S124 Reinstatement</t>
  </si>
  <si>
    <t>809-REIN-SCGW</t>
  </si>
  <si>
    <t>Support Reinstatement fee for SCG Controller</t>
  </si>
  <si>
    <t>SCG Reinstatement</t>
  </si>
  <si>
    <t>809-REIN-VSCG</t>
  </si>
  <si>
    <t xml:space="preserve">Support Reinstatement fee for vSCG Controller </t>
  </si>
  <si>
    <t>vSCG Reinstatement</t>
  </si>
  <si>
    <t>809-REIN-SZLI</t>
  </si>
  <si>
    <t>Support Reinstatement fee for SZ AP License</t>
  </si>
  <si>
    <t>Per SZ AP License Reinstatement</t>
  </si>
  <si>
    <t>Changes from the Price List</t>
  </si>
  <si>
    <t>Comments</t>
  </si>
  <si>
    <t>Updated the 902-0170-xx00 SKUs in "Accessories" tab to include the H510</t>
  </si>
  <si>
    <t>Expanded Legend at top of "AP and Controller Hardware" tab to explain controller support SKUs</t>
  </si>
  <si>
    <t>Reinstated 803-1100-1RDY and 803-1100-3RDY - were erroneously removed in July price list (Watchdog support Tab)</t>
  </si>
  <si>
    <t>7982 Saudi Arabia Certification expired</t>
  </si>
  <si>
    <t>Addition on the Price List</t>
  </si>
  <si>
    <t>Partner WatchDog Support Renewal  - vSZD-RTU, 1 Gbps Throughput 3 YR</t>
  </si>
  <si>
    <t>End User WatchDog Support Renewal  - vSZD-RTU, 1 Gbps Throughput 3 YR</t>
  </si>
  <si>
    <t>Partner WatchDog Support Renewal  - vSZD-RTU, 1 Gbps Throughput 5 YR</t>
  </si>
  <si>
    <t>End User WatchDog Support Renewal  - vSZD-RTU, 1 Gbps Throughput 5 YR</t>
  </si>
  <si>
    <t>Partner WatchDog Support Renewal  - vSZD-RTU, 10 Gbps throughput 3 YR</t>
  </si>
  <si>
    <t>End User WatchDog Support Renewal  - vSZD-RTU, 10 Gbps throughput 3 YR</t>
  </si>
  <si>
    <t>Partner WatchDog Support Renewal  - vSZD-RTU, 10 Gbps throughput 5 YR</t>
  </si>
  <si>
    <t>End User WatchDog Support Renewal  - vSZD-RTU, 10 Gbps throughput 5 YR</t>
  </si>
  <si>
    <t>Partner WatchDog Support Renewal  - vSZD-RTU,  no throughput cap 3 YR</t>
  </si>
  <si>
    <t>End User WatchDog Support Renewal  - vSZD-RTU, no throughput cap, 3 YR</t>
  </si>
  <si>
    <t>Partner WatchDog Support Renewal  - vSZD-RTU,  no throughput cap 5 YR</t>
  </si>
  <si>
    <t>End User WatchDog Support Renewal  - vSZD-RTU, no throughput cap, 5 YR</t>
  </si>
  <si>
    <t>Advance HW Replacement for 9U1-R710, 3 Yr</t>
  </si>
  <si>
    <t>Advance HW Replacement for 9U1-T710, 3 Yr</t>
  </si>
  <si>
    <t>Advance HW Replacement for 9U1-R710, 5 Yr</t>
  </si>
  <si>
    <t>Advance HW Replacement for 9U1-T710, 5 Yr</t>
  </si>
  <si>
    <t>Advance HW Replacement Renewal for 9U1-R710, 3 Yr</t>
  </si>
  <si>
    <t>Advance HW Replacement Renewal for 9U1-T710, 3 Yr</t>
  </si>
  <si>
    <t>Advance HW Replacement Renewal for 9U1-R710, 5 Yr</t>
  </si>
  <si>
    <t>Advance HW Replacement Renewal for 9U1-T710, 5 Yr</t>
  </si>
  <si>
    <t>WatchDog ZD1100 series Redundant Controller Support, 3 Year. Includes Support &amp; license upgrades to bring redundant ZD to the same level as the primary ZD. Must purchase with a ZD1106 (PN # 901-1106-XX00) or use with existing redundant ZD1100</t>
  </si>
  <si>
    <t>Deletion from the Price List</t>
  </si>
  <si>
    <t>801-SCIP-1000</t>
  </si>
  <si>
    <t>End User WatchDog Support for SmartCell Insight, Single Instance, with up to 500 AP licenses, 1 Year</t>
  </si>
  <si>
    <t>802-SCIP-1000</t>
  </si>
  <si>
    <t>Partner WatchDog Support for SmartCell Insight, Single Instance, with up to 500 AP licenses, 1 Year</t>
  </si>
  <si>
    <t>801-SCIP-3000</t>
  </si>
  <si>
    <t>End User WatchDog Support for SmartCell Insight, Single Instance, with up to 500 AP licenses, 3 Year</t>
  </si>
  <si>
    <t>802-SCIP-3000</t>
  </si>
  <si>
    <t>Partner WatchDog Support for SmartCell Insight, Single Instance, with up to 500 AP licenses, 3 Year</t>
  </si>
  <si>
    <t>801-SCIP-5000</t>
  </si>
  <si>
    <t>End User WatchDog Support for SmartCell Insight, Single Instance, with up to 500 AP licenses, 5 Year</t>
  </si>
  <si>
    <t>802-SCIP-5000</t>
  </si>
  <si>
    <t>Partner WatchDog Support for SmartCell Insight, Single Instance, with up to 500 AP licenses, 5 Year</t>
  </si>
  <si>
    <t>821-SCIP-1000</t>
  </si>
  <si>
    <t>End User WatchDog Support Renewal for SmartCell Insight, Single Instance, with up to 500 AP licenses, 1 Year</t>
  </si>
  <si>
    <t>822-SCIP-1000</t>
  </si>
  <si>
    <t>Partner WatchDog Support Renewal for SmartCell Insight, Single Instance, with up to 500 AP licenses, 1 Year</t>
  </si>
  <si>
    <t>821-SCIP-3000</t>
  </si>
  <si>
    <t>End User WatchDog Support Renewal for SmartCell Insight, Single Instance, with up to 500 AP licenses, 3 Year</t>
  </si>
  <si>
    <t>822-SCIP-3000</t>
  </si>
  <si>
    <t>Partner WatchDog Support Renewal for SmartCell Insight, Single Instance, with up to 500 AP licenses, 3 Year</t>
  </si>
  <si>
    <t>821-SCIP-5000</t>
  </si>
  <si>
    <t>End User WatchDog Support Renewal for SmartCell Insight, Single Instance, with up to 500 AP licenses, 5 Year</t>
  </si>
  <si>
    <t>822-SCIP-5000</t>
  </si>
  <si>
    <t>Partner WatchDog Support Renewal for SmartCell Insight, Single Instance, with up to 500 AP licenses, 5 Year</t>
  </si>
  <si>
    <t>827-4124-1000</t>
  </si>
  <si>
    <t>Partner Support Renewal for ZoneSwitch 4124, 1 Year (1 Year EOS 9/30/2016, 3 Year EOS 9/30/2014)</t>
  </si>
  <si>
    <t>826-4124-1000</t>
  </si>
  <si>
    <t>End User Support Renewal for ZoneSwitch 4124, 1 Year (1 Year EOS 9/30/2016, 3 Year EOS 9/30/2014)</t>
  </si>
  <si>
    <t>827-4224-1000</t>
  </si>
  <si>
    <t>Partner Support Renewal for ZoneSwitch 4224 (1 Year EOS 9/30/2016, 3 Year EOS 9/30/2014)</t>
  </si>
  <si>
    <t>826-4224-1000</t>
  </si>
  <si>
    <t>End User Support Renewal for ZoneSwitch 4224 (1 Year EOS 9/30/2016, 3 Year EOS 9/30/2014)</t>
  </si>
  <si>
    <t>823-4124-1000</t>
  </si>
  <si>
    <t>WatchDog Advanced Hardware Replacement Renewal for ZoneSwitch 4124, 1 year (1 Year EOS 9/30/2016)</t>
  </si>
  <si>
    <t>823-4224-1000</t>
  </si>
  <si>
    <t>WatchDog Advanced Hardware Replacement Renewal for ZoneSwitch 4224, 1 year (1 Year EOS 9/30/2016)</t>
  </si>
  <si>
    <t>Country Support</t>
  </si>
  <si>
    <t>Products</t>
  </si>
  <si>
    <t>Country</t>
  </si>
  <si>
    <t>ZD1200</t>
  </si>
  <si>
    <t>ZD1100</t>
  </si>
  <si>
    <t>ZD3000</t>
  </si>
  <si>
    <t>ZD5000</t>
  </si>
  <si>
    <t>SZ100</t>
  </si>
  <si>
    <t>H500</t>
  </si>
  <si>
    <t>H510</t>
  </si>
  <si>
    <t>Australia, Chile, Indonesia, New Zealand, Phillippines</t>
  </si>
  <si>
    <t>ZF7055</t>
  </si>
  <si>
    <t>R710</t>
  </si>
  <si>
    <t>R700</t>
  </si>
  <si>
    <t>R600</t>
  </si>
  <si>
    <t>R500</t>
  </si>
  <si>
    <t>Tanzania, Ivory Coast</t>
  </si>
  <si>
    <t>R510</t>
  </si>
  <si>
    <t>R300</t>
  </si>
  <si>
    <t>R310</t>
  </si>
  <si>
    <t>ZF7352</t>
  </si>
  <si>
    <t>ZF7372</t>
  </si>
  <si>
    <t>ZF7372-E</t>
  </si>
  <si>
    <t>ZF7321</t>
  </si>
  <si>
    <t>ZF7341</t>
  </si>
  <si>
    <t>ZF7343</t>
  </si>
  <si>
    <t>ZF7363</t>
  </si>
  <si>
    <t>T710</t>
  </si>
  <si>
    <t>T710s</t>
  </si>
  <si>
    <t>T300</t>
  </si>
  <si>
    <t>T300e</t>
  </si>
  <si>
    <t>T301n</t>
  </si>
  <si>
    <t>T301s</t>
  </si>
  <si>
    <t>P300</t>
  </si>
  <si>
    <t>ZF7731</t>
  </si>
  <si>
    <t>ZF7782</t>
  </si>
  <si>
    <t>ZF7782-S</t>
  </si>
  <si>
    <t>ZF7782-N</t>
  </si>
  <si>
    <t>ZF7782-E</t>
  </si>
  <si>
    <t>ZF7762</t>
  </si>
  <si>
    <t>ZF7762-S</t>
  </si>
  <si>
    <t>ZF7762-T</t>
  </si>
  <si>
    <t>ZF7762-AC</t>
  </si>
  <si>
    <t>ZF7762-S-AC</t>
  </si>
  <si>
    <t>ZF7982</t>
  </si>
  <si>
    <t>ZF7441</t>
  </si>
  <si>
    <t>2110 USB Dongle</t>
  </si>
  <si>
    <t>Price List Summary</t>
  </si>
  <si>
    <t xml:space="preserve">The following is a consolidated list of all SKUs specified in this price list file, formatted to facilitate import into various systems.  </t>
  </si>
  <si>
    <t>Short Description</t>
  </si>
  <si>
    <t>Country of Origin</t>
  </si>
  <si>
    <t>ECCN</t>
  </si>
  <si>
    <t>HTS</t>
  </si>
  <si>
    <t>CCATS</t>
  </si>
  <si>
    <t>CCATS Date</t>
  </si>
  <si>
    <t>FCC</t>
  </si>
  <si>
    <t>Overpack length (cm)</t>
  </si>
  <si>
    <t>Overpack width (cm)</t>
  </si>
  <si>
    <t>Overpack height (cm)</t>
  </si>
  <si>
    <t>Overpack weight (kg)</t>
  </si>
  <si>
    <t xml:space="preserve">Units per Overpack </t>
  </si>
  <si>
    <t>Dim &amp; carton qty/pallet</t>
  </si>
  <si>
    <t>WEIGHT PER PALLET</t>
  </si>
  <si>
    <t>Chargeable Weight (Kg) per Overpack</t>
  </si>
  <si>
    <t>Battery Indicator</t>
  </si>
  <si>
    <t>Battery Type</t>
  </si>
  <si>
    <t>Battery Contains Lithium</t>
  </si>
  <si>
    <t>Lithium Content (GR)</t>
  </si>
  <si>
    <t>Lithium is Primary</t>
  </si>
  <si>
    <t>Battery Voltage</t>
  </si>
  <si>
    <t>Battery Watt Hours</t>
  </si>
  <si>
    <t>Battery MaH</t>
  </si>
  <si>
    <t>Batteries per Unit</t>
  </si>
  <si>
    <t>Cells per Battery</t>
  </si>
  <si>
    <t>Single Battery Weight (GR) - unpackaged</t>
  </si>
  <si>
    <t>Taiwan</t>
  </si>
  <si>
    <t>5A992a</t>
  </si>
  <si>
    <t>8517.62.0050</t>
  </si>
  <si>
    <t>G063057</t>
  </si>
  <si>
    <t>***</t>
  </si>
  <si>
    <t xml:space="preserve"> </t>
  </si>
  <si>
    <t>Yes</t>
  </si>
  <si>
    <t>CR2032</t>
  </si>
  <si>
    <t>0.109g</t>
  </si>
  <si>
    <t>3.0</t>
  </si>
  <si>
    <t>240mAh</t>
  </si>
  <si>
    <t>1</t>
  </si>
  <si>
    <t>5A992C</t>
  </si>
  <si>
    <t>G139337</t>
  </si>
  <si>
    <t>S9G-MPE2N33A</t>
  </si>
  <si>
    <t>123 x 107 x 140
180 = 18 boxes</t>
  </si>
  <si>
    <t>272 KGS</t>
  </si>
  <si>
    <t>S9GZF7372</t>
  </si>
  <si>
    <t>42" x 42" x 63"
700 = 70 boxes</t>
  </si>
  <si>
    <t>S9GZF7352</t>
  </si>
  <si>
    <t>5A992</t>
  </si>
  <si>
    <t>G160383</t>
  </si>
  <si>
    <t>S9GR300</t>
  </si>
  <si>
    <t>123 x 107 x 154
800 = 40 boxes</t>
  </si>
  <si>
    <t>325 KGS</t>
  </si>
  <si>
    <t>S9GZF7055</t>
  </si>
  <si>
    <t>S9G-MPE2N33A
S9G-MPE5N33A</t>
  </si>
  <si>
    <t>ZoneFlex 802.11n (5 GHz) Outdoor Wireless Bridge, pre-provisioned pair, IP-65 Outdoor enclosure, -40 to 65C Operating Temperature, dual polarization antennas and two external N-Type connectors, including PoE injector with its power adapter (unless specified otherwise for certain countries), and flexible mounting kit.  Does not include Limited Lifetime Warranty</t>
  </si>
  <si>
    <t>8471.80.1000</t>
  </si>
  <si>
    <t>U2M-ZF7731</t>
  </si>
  <si>
    <t>120 x 110 x 216
40 = 40ctns</t>
  </si>
  <si>
    <t>270 KGS</t>
  </si>
  <si>
    <t>ZoneFlex 802.11n (5 GHz) Outdoor Wireless Bridge, single unit, IP-65 Outdoor enclosure, -40 to 65C Operating Temperature, dual polarization antennas and two external N-type connectors, including PoE injector with its power adapter (unless specified otherwise for certain countries), and flexible mounting kit.  Does not include Limited Lifetime Warranty</t>
  </si>
  <si>
    <t>United States</t>
  </si>
  <si>
    <t xml:space="preserve"> 5D002</t>
  </si>
  <si>
    <t>8523. 00.0000</t>
  </si>
  <si>
    <t>G059747</t>
  </si>
  <si>
    <t>EAR99</t>
  </si>
  <si>
    <t>8517.70.0000</t>
  </si>
  <si>
    <t>8504.40.8500</t>
  </si>
  <si>
    <t>8544.42.9000</t>
  </si>
  <si>
    <t>8302.50.0000</t>
  </si>
  <si>
    <t>8504.40.9510</t>
  </si>
  <si>
    <t>8414.59.6090</t>
  </si>
  <si>
    <t>Mexico</t>
  </si>
  <si>
    <t>8504.40.9540</t>
  </si>
  <si>
    <t xml:space="preserve">  </t>
  </si>
  <si>
    <t>Spare, Outdoor Mounting Bracket, Bare Metal, Any-Angle, P300, 7762-AC,7762, 7782-series, 7781-CM, T300 Qty 1</t>
  </si>
  <si>
    <t>8546.90.0000</t>
  </si>
  <si>
    <t>8536.69.8000</t>
  </si>
  <si>
    <t>Mounting bracket for 7982. Mounts to hard wall/ceiling, outlet box, pole, truss.  Includes Security Torx screw.  Supports padlock.</t>
  </si>
  <si>
    <t>Spare Mounting Bracket 7372/R500/R600</t>
  </si>
  <si>
    <t>3925.90.0000</t>
  </si>
  <si>
    <t>End User End User WatchDog Support for ZoneDirector 5000, 900 AP License Upgrade, 1 Year</t>
  </si>
  <si>
    <t>Partner WatchDog Support for ZoneDirector 3025, 3 Year</t>
  </si>
  <si>
    <t>Partner Support ZD3025 3yr</t>
  </si>
  <si>
    <t>End User WatchDog Support for ZoneDirector 3025, 3 Year</t>
  </si>
  <si>
    <t>End User Support ZD3025 3yr</t>
  </si>
  <si>
    <t>Partner WatchDog Support for ZoneDirector 3050, 3 Year</t>
  </si>
  <si>
    <t>Partner Support ZD3050 3yr</t>
  </si>
  <si>
    <t>End User WatchDog Support for ZoneDirector 3050, 3 Year</t>
  </si>
  <si>
    <t>End User Support ZD3050 3yr</t>
  </si>
  <si>
    <t>Partner WatchDog Support for ZoneDirector 3000, 25 AP License Upgrade, 3 Year</t>
  </si>
  <si>
    <t>Partner Support ZD3000 25 upgrade 3yr</t>
  </si>
  <si>
    <t>End User WatchDog Support for ZoneDirector 3000, 25 AP License Upgrade, 3 Year</t>
  </si>
  <si>
    <t>End User Support  ZD3050 25 upgrade 3yr</t>
  </si>
  <si>
    <t>Partner WatchDog Support for ZoneDirector 3000, 50 AP License Upgrade, 3 Year</t>
  </si>
  <si>
    <t>Partner Support ZD3000 50 upgrade 3yr</t>
  </si>
  <si>
    <t>End User WatchDog Support for ZoneDirector 3000, 50 AP License Upgrade, 3 Year</t>
  </si>
  <si>
    <t>End User Support ZD3000 50 upgrade 3yr</t>
  </si>
  <si>
    <t>Partner WatchDog Support for ZoneDirector 3000, 100 AP License Upgrade, 3 Year</t>
  </si>
  <si>
    <t>Partner Support ZD3000 100 upgrade 3yr</t>
  </si>
  <si>
    <t>End User WatchDog Support for ZoneDirector 3000, 100 AP License Upgrade, 3 Year</t>
  </si>
  <si>
    <t>End User Support ZD3000 100 upgrade 3yr</t>
  </si>
  <si>
    <t>Partner WatchDog Support for ZoneDirector 3000 150 AP License Upgrade, 3 Year</t>
  </si>
  <si>
    <t>Partner Support ZD3000 150 upgrade 3yr</t>
  </si>
  <si>
    <t>End User WatchDog Support for ZoneDirector 3000 150 AP License Upgrade, 3 Year</t>
  </si>
  <si>
    <t>End User Support ZD3000 150 upgrade 3yr</t>
  </si>
  <si>
    <t>Partner WatchDog Support for ZoneDirector 3000 200 AP License Upgrade, 3 Year</t>
  </si>
  <si>
    <t>Partner Support ZD3000 200 upgrade 3yr</t>
  </si>
  <si>
    <t>End User WatchDog Support for ZoneDirector 3000 200 AP License Upgrade, 3 Year</t>
  </si>
  <si>
    <t>End User Support ZD3000 200 upgrade 3yr</t>
  </si>
  <si>
    <t>Partner WatchDog Support for ZoneDirector 3000 250 AP License Upgrade, 3 Year</t>
  </si>
  <si>
    <t>Partner Support ZD3000 250 upgrade 3yr</t>
  </si>
  <si>
    <t>End User WatchDog Support for ZoneDirector 3000 250 AP License Upgrade, 3 Year</t>
  </si>
  <si>
    <t>End User Support ZD3000 250 upgrade 3yr</t>
  </si>
  <si>
    <t>Partner WatchDog Support for ZoneDirector 3000 300 AP License Upgrade, 3 Year</t>
  </si>
  <si>
    <t>Partner Support ZD3000 300 upgrade 3yr</t>
  </si>
  <si>
    <t>End User WatchDog Support for ZoneDirector 3000 300 AP License Upgrade, 3 Year</t>
  </si>
  <si>
    <t>End User Support ZD3000 300 upgrade 3yr</t>
  </si>
  <si>
    <t>Partner WatchDog Support for ZoneDirector 3000 350 AP License Upgrade, 3 Year</t>
  </si>
  <si>
    <t>Partner Support ZD3000 350 upgrade 3yr</t>
  </si>
  <si>
    <t>End User WatchDog Support for ZoneDirector 3000 350 AP License Upgrade, 3 Year</t>
  </si>
  <si>
    <t>End User Support ZD3000 350 upgrade 3yr</t>
  </si>
  <si>
    <t>Partner WatchDog Support for ZoneDirector 3000 400 AP License Upgrade, 3 Year</t>
  </si>
  <si>
    <t>Partner Support ZD3000 400 upgrade 3yr</t>
  </si>
  <si>
    <t>End User WatchDog Support for ZoneDirector 3000 400 AP License Upgrade, 3 Year</t>
  </si>
  <si>
    <t>End User Support ZD3000 400 upgrade 3yr</t>
  </si>
  <si>
    <t>Partner WatchDog Support for ZoneDirector 3000 450 AP License Upgrade, 3 Year</t>
  </si>
  <si>
    <t>Partner Support ZD3000 450 upgrade 3yr</t>
  </si>
  <si>
    <t>End User WatchDog Support for ZoneDirector 3000 450 AP License Upgrade, 3 Year</t>
  </si>
  <si>
    <t>End User Support ZD3000 450 upgrade 3yr</t>
  </si>
  <si>
    <t>Partner WatchDog Support for ZoneDirector 5000, 100 APs, 3 Year</t>
  </si>
  <si>
    <t>Partner Support ZD5100 3yr</t>
  </si>
  <si>
    <t>End User WatchDog Support for ZoneDirector 5000, 100 APs, 3 Year</t>
  </si>
  <si>
    <t>End User Support ZD5100 3yr</t>
  </si>
  <si>
    <t>Partner WatchDog Support for ZoneDirector 5000, 50 AP License Upgrade, 3 Year</t>
  </si>
  <si>
    <t>Partner Support ZD5000 50 upgrade 3yr</t>
  </si>
  <si>
    <t>End User WatchDog Support for ZoneDirector 5000, 50 AP License Upgrade, 3 Year</t>
  </si>
  <si>
    <t>End User Support ZD5000 50 upgrade 3yr</t>
  </si>
  <si>
    <t>Partner WatchDog Support for ZoneDirector 5000, 100 AP License Upgrade, 3 Year</t>
  </si>
  <si>
    <t>Partner Support ZD5000 100 upgrade 3yr</t>
  </si>
  <si>
    <t>End User WatchDog Support for ZoneDirector 5000, 100 AP License Upgrade, 3 Year</t>
  </si>
  <si>
    <t>End User Support ZD5000 100 upgrade 3yr</t>
  </si>
  <si>
    <t>Partner WatchDog Support for ZoneDirector 5000, 150 AP License Upgrade, 3 Year</t>
  </si>
  <si>
    <t>Partner Support ZD5000 150 upgrade 3yr</t>
  </si>
  <si>
    <t>End User WatchDog Support for ZoneDirector 5000, 150 AP License Upgrade, 3 Year</t>
  </si>
  <si>
    <t>End User Support ZD5000 150 upgrade 3yr</t>
  </si>
  <si>
    <t>Partner WatchDog Support for ZoneDirector 5000, 200 AP License Upgrade, 3 Year</t>
  </si>
  <si>
    <t>Partner Support ZD5000 200 upgrade 3yr</t>
  </si>
  <si>
    <t>End User WatchDog Support for ZoneDirector 5000, 200 AP License Upgrade, 3 Year</t>
  </si>
  <si>
    <t>End User Support ZD5000 200 upgrade 3yr</t>
  </si>
  <si>
    <t>Partner WatchDog Support for ZoneDirector 5000, 250 AP License Upgrade, 3 Year</t>
  </si>
  <si>
    <t>Partner Support ZD5000 250 upgrade 3yr</t>
  </si>
  <si>
    <t>End User WatchDog Support for ZoneDirector 5000, 250 AP License Upgrade, 3 Year</t>
  </si>
  <si>
    <t>End User Support ZD5000 250 upgrade 3yr</t>
  </si>
  <si>
    <t>Partner WatchDog Support for ZoneDirector 5000, 300 AP License Upgrade, 3 Year</t>
  </si>
  <si>
    <t>Partner Support ZD5000 300 upgrade 3yr</t>
  </si>
  <si>
    <t>End User WatchDog Support for ZoneDirector 5000, 300 AP License Upgrade, 3 Year</t>
  </si>
  <si>
    <t>End User Support ZD5000 300 upgrade 3yr</t>
  </si>
  <si>
    <t>Partner WatchDog Support for ZoneDirector 5000, 350 AP License Upgrade, 3 Year</t>
  </si>
  <si>
    <t>Partner Support ZD5000 350 upgrade 3yr</t>
  </si>
  <si>
    <t>End User WatchDog Support for ZoneDirector 5000, 350 AP License Upgrade, 3 Year</t>
  </si>
  <si>
    <t>End User Support ZD5000 350 upgrade 3yr</t>
  </si>
  <si>
    <t>Partner WatchDog Support for ZoneDirector 5000, 400 AP License Upgrade, 3 Year</t>
  </si>
  <si>
    <t>Partner Support ZD5000 400 upgrade 3yr</t>
  </si>
  <si>
    <t>End User WatchDog Support for ZoneDirector 5000, 400 AP License Upgrade, 3 Year</t>
  </si>
  <si>
    <t>End User Support ZD5000 400 upgrade 3yr</t>
  </si>
  <si>
    <t>Partner WatchDog Support for ZoneDirector 5000, 450 AP License Upgrade, 3 Year</t>
  </si>
  <si>
    <t>Partner Support ZD5000 450 upgrade 3yr</t>
  </si>
  <si>
    <t>End User WatchDog Support for ZoneDirector 5000, 450 AP License Upgrade, 3 Year</t>
  </si>
  <si>
    <t>End User Support ZD5000 450 upgrade 3yr</t>
  </si>
  <si>
    <t>Partner WatchDog Support for ZoneDirector 5000, 500 AP License Upgrade, 3 Year</t>
  </si>
  <si>
    <t>Partner Support ZD5000 500 upgrade 3yr</t>
  </si>
  <si>
    <t>End User WatchDog Support for ZoneDirector 5000, 500 AP License Upgrade, 3 Year</t>
  </si>
  <si>
    <t>End User Support ZD5000 500 upgrade 3yr</t>
  </si>
  <si>
    <t>Partner WatchDog Support for ZoneDirector 5000, 550 AP License Upgrade, 3 Year</t>
  </si>
  <si>
    <t>Partner Support ZD5000 550 upgrade 3yr</t>
  </si>
  <si>
    <t>End User WatchDog Support for ZoneDirector 5000, 550 AP License Upgrade, 3 Year</t>
  </si>
  <si>
    <t>End User Support ZD5000 550 upgrade 3yr</t>
  </si>
  <si>
    <t>Partner WatchDog Support for ZoneDirector 5000, 600 AP License Upgrade, 3 Year</t>
  </si>
  <si>
    <t>Partner Support ZD5000 600 upgrade 3yr</t>
  </si>
  <si>
    <t>End User WatchDog Support for ZoneDirector 5000, 600 AP License Upgrade, 3 Year</t>
  </si>
  <si>
    <t>End User Support ZD5000 600 upgrade 3yr</t>
  </si>
  <si>
    <t>Partner WatchDog Support for ZoneDirector 5000, 650 AP License Upgrade, 3 Year</t>
  </si>
  <si>
    <t>Partner Support ZD5000 650 upgrade 3yr</t>
  </si>
  <si>
    <t>End User WatchDog Support for ZoneDirector 5000, 650 AP License Upgrade, 3 Year</t>
  </si>
  <si>
    <t>End User Support ZD5000 650 upgrade 3yr</t>
  </si>
  <si>
    <t>Partner WatchDog Support for ZoneDirector 5000, 700 AP License Upgrade, 3 Year</t>
  </si>
  <si>
    <t>Partner Support ZD5000 700 upgrade 3yr</t>
  </si>
  <si>
    <t>End User WatchDog Support for ZoneDirector 5000, 700 AP License Upgrade, 3 Year</t>
  </si>
  <si>
    <t>End User Support ZD5000 700 upgrade 3yr</t>
  </si>
  <si>
    <t>Partner WatchDog Support for ZoneDirector 5000, 750 AP License Upgrade, 3 Year</t>
  </si>
  <si>
    <t>Partner Support ZD5000 750 upgrade 3yr</t>
  </si>
  <si>
    <t>End User WatchDog Support for ZoneDirector 5000, 750 AP License Upgrade, 3 Year</t>
  </si>
  <si>
    <t>End User Support ZD5000 750 upgrade 3yr</t>
  </si>
  <si>
    <t>Partner WatchDog Support for ZoneDirector 5000, 800 AP License Upgrade, 3 Year</t>
  </si>
  <si>
    <t>Partner Support ZD5000 800 upgrade 3yr</t>
  </si>
  <si>
    <t>End User WatchDog Support for ZoneDirector 5000, 800 AP License Upgrade, 3 Year</t>
  </si>
  <si>
    <t>End User Support ZD5000 800 upgrade 3yr</t>
  </si>
  <si>
    <t>Partner WatchDog Support for ZoneDirector 5000, 850 AP License Upgrade, 3 Year</t>
  </si>
  <si>
    <t>Partner Support ZD5000 850 upgrade 3yr</t>
  </si>
  <si>
    <t>End User WatchDog Support for ZoneDirector 5000, 850 AP License Upgrade, 3 Year</t>
  </si>
  <si>
    <t>End User Support ZD5000 850 upgrade 3yr</t>
  </si>
  <si>
    <t>Partner WatchDog Support for ZoneDirector 5000, 900 AP License Upgrade, 3 Year</t>
  </si>
  <si>
    <t>Partner Support ZD5000 900 upgrade 3yr</t>
  </si>
  <si>
    <t>End User End User WatchDog Support for ZoneDirector 5000, 900 AP License Upgrade, 3 Year</t>
  </si>
  <si>
    <t>End User Support ZD5000 900 upgrade 3yr</t>
  </si>
  <si>
    <t>Partner WatchDog Support for ZoneDirector 3025, 5 Year</t>
  </si>
  <si>
    <t>Partner WatchDog Supp ZD3025 5yr</t>
  </si>
  <si>
    <t>End User WatchDog Support for ZoneDirector 3025, 5 Year</t>
  </si>
  <si>
    <t>End User Support ZD3025 5yr</t>
  </si>
  <si>
    <t>Partner WatchDog Support for ZoneDirector 3050, 5 Year</t>
  </si>
  <si>
    <t>Partner Support ZD3050 5yr</t>
  </si>
  <si>
    <t>End User WatchDog Support for ZoneDirector 3050, 5 Year</t>
  </si>
  <si>
    <t>End User Support ZD3050 5yr</t>
  </si>
  <si>
    <t>Partner WatchDog Support for ZoneDirector 3000, 25 AP License Upgrade, 5 Year</t>
  </si>
  <si>
    <t>Partner Support ZD3000 25 upgrade 5yr</t>
  </si>
  <si>
    <t>End User WatchDog Support for ZoneDirector 3000, 25 AP License Upgrade, 5 Year</t>
  </si>
  <si>
    <t>End User Support  ZD3050 25 upgrade 5yr</t>
  </si>
  <si>
    <t>Partner WatchDog Support for ZoneDirector 3000, 50 AP License Upgrade, 5 Year</t>
  </si>
  <si>
    <t>Partner Support ZD3000 50 upgrade 5yr</t>
  </si>
  <si>
    <t>End User WatchDog Support for ZoneDirector 3000, 50 AP License Upgrade, 5 Year</t>
  </si>
  <si>
    <t>End User Support ZD3000 50 upgrade 5yr</t>
  </si>
  <si>
    <t>Partner WatchDog Support for ZoneDirector 3000, 100 AP License Upgrade, 5 Year</t>
  </si>
  <si>
    <t>Partner Support ZD3000 100 upgrade 5yr</t>
  </si>
  <si>
    <t>End User WatchDog Support for ZoneDirector 3000, 100 AP License Upgrade, 5 Year</t>
  </si>
  <si>
    <t>End User Support ZD3000 100 upgrade 5yr</t>
  </si>
  <si>
    <t>Partner WatchDog Support for ZoneDirector 3000 150 AP License Upgrade, 5 Year</t>
  </si>
  <si>
    <t>Partner Support ZD3000 150 upgrade 5yr</t>
  </si>
  <si>
    <t>End User WatchDog Support for ZoneDirector 3000 150 AP License Upgrade, 5 Year</t>
  </si>
  <si>
    <t>End User Support ZD3000 150 upgrade 5yr</t>
  </si>
  <si>
    <t>Partner WatchDog Support for ZoneDirector 3000 200 AP License Upgrade, 5 Year</t>
  </si>
  <si>
    <t>Partner Support ZD3000 200 upgrade 5yr</t>
  </si>
  <si>
    <t>End User WatchDog Support for ZoneDirector 3000 200 AP License Upgrade, 5 Year</t>
  </si>
  <si>
    <t>End User Support ZD3000 200 upgrade 5yr</t>
  </si>
  <si>
    <t>Partner WatchDog Support for ZoneDirector 3000 250 AP License Upgrade, 5 Year</t>
  </si>
  <si>
    <t>Partner Support ZD3000 250 upgrade 5yr</t>
  </si>
  <si>
    <t>End User WatchDog Support for ZoneDirector 3000 250 AP License Upgrade, 5 Year</t>
  </si>
  <si>
    <t>End User Support ZD3000 250 upgrade 5yr</t>
  </si>
  <si>
    <t>Partner WatchDog Support for ZoneDirector 3000 300 AP License Upgrade, 5 Year</t>
  </si>
  <si>
    <t>Partner Support ZD3000 300 upgrade 5yr</t>
  </si>
  <si>
    <t>End User WatchDog Support for ZoneDirector 3000 300 AP License Upgrade, 5 Year</t>
  </si>
  <si>
    <t>End User Support ZD3000 300 upgrade 5yr</t>
  </si>
  <si>
    <t>Partner WatchDog Support for ZoneDirector 3000 350 AP License Upgrade, 5 Year</t>
  </si>
  <si>
    <t>Partner Support ZD3000 350 upgrade 5yr</t>
  </si>
  <si>
    <t>End User WatchDog Support for ZoneDirector 3000 350 AP License Upgrade, 5 Year</t>
  </si>
  <si>
    <t>End User Support ZD3000 350 upgrade 5yr</t>
  </si>
  <si>
    <t>Partner WatchDog Support for ZoneDirector 3000 400 AP License Upgrade, 5 Year</t>
  </si>
  <si>
    <t>Partner Support ZD3000 400 upgrade 5yr</t>
  </si>
  <si>
    <t>End User WatchDog Support for ZoneDirector 3000 400 AP License Upgrade, 5 Year</t>
  </si>
  <si>
    <t>End User Support ZD3000 400 upgrade 5yr</t>
  </si>
  <si>
    <t>Partner WatchDog Support for ZoneDirector 3000 450 AP License Upgrade, 5 Year</t>
  </si>
  <si>
    <t>Partner Support ZD3000 450 upgrade 5yr</t>
  </si>
  <si>
    <t>End User WatchDog Support for ZoneDirector 3000 450 AP License Upgrade, 5 Year</t>
  </si>
  <si>
    <t>End User Support ZD3000 450 upgrade 5yr</t>
  </si>
  <si>
    <t>Partner WatchDog Support for ZoneDirector 5000, 100 APs, 5 Year</t>
  </si>
  <si>
    <t>Partner Support ZD5100 5yr</t>
  </si>
  <si>
    <t>End User WatchDog Support for ZoneDirector 5000, 100 APs, 5 Year</t>
  </si>
  <si>
    <t>End User Support ZD5100 5yr</t>
  </si>
  <si>
    <t>Partner WatchDog Support for ZoneDirector 5000, 50 AP License Upgrade, 5 Year</t>
  </si>
  <si>
    <t>Partner Support ZD5000 50 upgrade 5yr</t>
  </si>
  <si>
    <t>End User WatchDog Support for ZoneDirector 5000, 50 AP License Upgrade, 5 Year</t>
  </si>
  <si>
    <t>End User Support ZD5000 50 upgrade 5yr</t>
  </si>
  <si>
    <t>Partner WatchDog Support for ZoneDirector 5000, 100 AP License Upgrade, 5 Year</t>
  </si>
  <si>
    <t>Partner Support ZD5000 100 upgrade 5yr</t>
  </si>
  <si>
    <t>End User WatchDog Support for ZoneDirector 5000, 100 AP License Upgrade, 5 Year</t>
  </si>
  <si>
    <t>End User Support ZD5000 100 upgrade 5yr</t>
  </si>
  <si>
    <t>Partner WatchDog Support for ZoneDirector 5000, 150 AP License Upgrade, 5 Year</t>
  </si>
  <si>
    <t>Partner Support ZD5000 150 upgrade 5yr</t>
  </si>
  <si>
    <t>End User WatchDog Support for ZoneDirector 5000, 150 AP License Upgrade, 5 Year</t>
  </si>
  <si>
    <t>End User Support ZD5000 150 upgrade 5yr</t>
  </si>
  <si>
    <t>Partner WatchDog Support for ZoneDirector 5000, 200 AP License Upgrade, 5 Year</t>
  </si>
  <si>
    <t>Partner Support ZD5000 200 upgrade 5yr</t>
  </si>
  <si>
    <t>End User WatchDog Support for ZoneDirector 5000, 200 AP License Upgrade, 5 Year</t>
  </si>
  <si>
    <t>End User Support ZD5000 200 upgrade 5yr</t>
  </si>
  <si>
    <t>Partner WatchDog Support for ZoneDirector 5000, 250 AP License Upgrade, 5 Year</t>
  </si>
  <si>
    <t>Partner Support ZD5000 250 upgrade 5yr</t>
  </si>
  <si>
    <t>End User WatchDog Support for ZoneDirector 5000, 250 AP License Upgrade, 5 Year</t>
  </si>
  <si>
    <t>End User Support ZD5000 250 upgrade 5yr</t>
  </si>
  <si>
    <t>Partner WatchDog Support for ZoneDirector 5000, 300 AP License Upgrade, 5 Year</t>
  </si>
  <si>
    <t>Partner Support ZD5000 300 upgrade 5yr</t>
  </si>
  <si>
    <t>End User WatchDog Support for ZoneDirector 5000, 300 AP License Upgrade, 5 Year</t>
  </si>
  <si>
    <t>End User Support ZD5000 300 upgrade 5yr</t>
  </si>
  <si>
    <t>Partner WatchDog Support for ZoneDirector 5000, 350 AP License Upgrade, 5 Year</t>
  </si>
  <si>
    <t>Partner Support ZD5000 350 upgrade 5yr</t>
  </si>
  <si>
    <t>End User WatchDog Support for ZoneDirector 5000, 350 AP License Upgrade, 5 Year</t>
  </si>
  <si>
    <t>End User Support ZD5000 350 upgrade 5yr</t>
  </si>
  <si>
    <t>Partner WatchDog Support for ZoneDirector 5000, 400 AP License Upgrade, 5 Year</t>
  </si>
  <si>
    <t>Partner Support ZD5000 400 upgrade 5yr</t>
  </si>
  <si>
    <t>End User WatchDog Support for ZoneDirector 5000, 400 AP License Upgrade, 5 Year</t>
  </si>
  <si>
    <t>End User Support ZD5000 400 upgrade 5yr</t>
  </si>
  <si>
    <t>Partner WatchDog Support for ZoneDirector 5000, 450 AP License Upgrade, 5 Year</t>
  </si>
  <si>
    <t>Partner Support ZD5000 450 upgrade 5yr</t>
  </si>
  <si>
    <t>End User WatchDog Support for ZoneDirector 5000, 450 AP License Upgrade, 5 Year</t>
  </si>
  <si>
    <t>End User Support ZD5000 450 upgrade 5yr</t>
  </si>
  <si>
    <t>Partner WatchDog Support for ZoneDirector 5000, 500 AP License Upgrade, 5 Year</t>
  </si>
  <si>
    <t>Partner Support ZD5000 500 upgrade 5yr</t>
  </si>
  <si>
    <t>End User WatchDog Support for ZoneDirector 5000, 500 AP License Upgrade, 5 Year</t>
  </si>
  <si>
    <t>End User Support ZD5000 500 upgrade 5yr</t>
  </si>
  <si>
    <t>Partner WatchDog Support for ZoneDirector 5000, 550 AP License Upgrade, 5 Year</t>
  </si>
  <si>
    <t>Partner Support ZD5000 550 upgrade 5yr</t>
  </si>
  <si>
    <t>End User WatchDog Support for ZoneDirector 5000, 550 AP License Upgrade, 5 Year</t>
  </si>
  <si>
    <t>End User Support ZD5000 550 upgrade 5yr</t>
  </si>
  <si>
    <t>Partner WatchDog Support for ZoneDirector 5000, 600 AP License Upgrade, 5 Year</t>
  </si>
  <si>
    <t>Partner Support ZD5000 600 upgrade 5yr</t>
  </si>
  <si>
    <t>End User WatchDog Support for ZoneDirector 5000, 600 AP License Upgrade, 5 Year</t>
  </si>
  <si>
    <t>End User Support ZD5000 600 upgrade 5yr</t>
  </si>
  <si>
    <t>Partner WatchDog Support for ZoneDirector 5000, 650 AP License Upgrade, 5 Year</t>
  </si>
  <si>
    <t>Partner Support ZD5000 650 upgrade 5yr</t>
  </si>
  <si>
    <t>End User WatchDog Support for ZoneDirector 5000, 650 AP License Upgrade, 5 Year</t>
  </si>
  <si>
    <t>End User Support ZD5000 650 upgrade 5yr</t>
  </si>
  <si>
    <t>Partner WatchDog Support for ZoneDirector 5000, 700 AP License Upgrade, 5 Year</t>
  </si>
  <si>
    <t>Partner Support ZD5000 700 upgrade 5yr</t>
  </si>
  <si>
    <t>End User WatchDog Support for ZoneDirector 5000, 700 AP License Upgrade, 5 Year</t>
  </si>
  <si>
    <t>End User Support ZD5000 700 upgrade 5yr</t>
  </si>
  <si>
    <t>Partner WatchDog Support for ZoneDirector 5000, 750 AP License Upgrade, 5 Year</t>
  </si>
  <si>
    <t>Partner Support ZD5000 750 upgrade 5yr</t>
  </si>
  <si>
    <t>End User WatchDog Support for ZoneDirector 5000, 750 AP License Upgrade, 5 Year</t>
  </si>
  <si>
    <t>End User Support ZD5000 750 upgrade 5yr</t>
  </si>
  <si>
    <t>Partner WatchDog Support for ZoneDirector 5000, 800 AP License Upgrade, 5 Year</t>
  </si>
  <si>
    <t>Partner Support ZD5000 800 upgrade 5yr</t>
  </si>
  <si>
    <t>End User WatchDog Support for ZoneDirector 5000, 800 AP License Upgrade, 5 Year</t>
  </si>
  <si>
    <t>End User Support ZD5000 800 upgrade 5yr</t>
  </si>
  <si>
    <t>Partner WatchDog Support for ZoneDirector 5000, 850 AP License Upgrade, 5 Year</t>
  </si>
  <si>
    <t>Partner Support ZD5000 850 upgrade 5yr</t>
  </si>
  <si>
    <t>End User WatchDog Support for ZoneDirector 5000, 850 AP License Upgrade, 5 Year</t>
  </si>
  <si>
    <t>End User Support ZD5000 850 upgrade 5yr</t>
  </si>
  <si>
    <t>Partner WatchDog Support for ZoneDirector 5000, 900 AP License Upgrade, 5 Year</t>
  </si>
  <si>
    <t>Partner Support ZD5000 900 upgrade 5yr</t>
  </si>
  <si>
    <t>End User End User WatchDog Support for ZoneDirector 5000, 900 AP License Upgrade, 5 Year</t>
  </si>
  <si>
    <t>End User Support ZD5000 900 upgrade 5yr</t>
  </si>
  <si>
    <t>WatchDog ZD3000 series Redundant Controller Support, 3 Year. Includes Support &amp; license upgrades to bring redundant ZD to the same level as the primary ZD. Must purchase with a ZD3025 (PN # 901-3025-XX00) or use with existing redundant ZD3000</t>
  </si>
  <si>
    <t>Redundant ZD3000 Support &amp; Upgrades 3yr</t>
  </si>
  <si>
    <t>WatchDog ZD5000 series Redundant Controller Support, 3 Year. Includes Support &amp; license upgrades to bring redundant ZD to the same level as the primary ZD. Must purchase with a ZD5100 (PN # 901-5100-XX00) or use with existing redundant ZD5000.</t>
  </si>
  <si>
    <t>Redundant ZD5000 Support &amp; Upgrades 3yr</t>
  </si>
  <si>
    <t>WatchDog ZD3000 series Redundant Controller Support, 5 Year. Includes Support &amp; license upgrades to bring redundant ZD to the same level as the primary ZD. Must purchase with a ZD3025 (PN # 901-3025-XX00) or use with existing redundant ZD3000</t>
  </si>
  <si>
    <t>Redundant ZD3000 Support &amp; Upgrades 5yr</t>
  </si>
  <si>
    <t>WatchDog ZD5000 series Redundant Controller Support, 5 Year. Includes Support &amp; license upgrades to bring redundant ZD to the same level as the primary ZD. Must purchase with a ZD5100 (PN # 901-5100-XX00) or use with existing redundant ZD5000.</t>
  </si>
  <si>
    <t>Redundant ZD5000 Support &amp; Upgrades 5yr</t>
  </si>
  <si>
    <t>Partner Support for ZoneFlex 7321, 3 Year</t>
  </si>
  <si>
    <t>Partner Support ZF7321 3yr</t>
  </si>
  <si>
    <t>End User Support for ZoneFlex 7321, 3 Year</t>
  </si>
  <si>
    <t>End User Support ZF7321 3yr</t>
  </si>
  <si>
    <t>Partner Support for ZoneFlex 7352, 3 Year</t>
  </si>
  <si>
    <t>Partner Support ZF7352 3yr</t>
  </si>
  <si>
    <t>End User Support for ZoneFlex 7352, 3 Year</t>
  </si>
  <si>
    <t>End User Support ZF7352 3yr</t>
  </si>
  <si>
    <t>Partner Support for ZoneFlex 7372, 7372-E, 3 Year</t>
  </si>
  <si>
    <t>Partner Support ZF7372 3yr</t>
  </si>
  <si>
    <t>End User Support for ZoneFlex 7372, 7372-E, 3 Year</t>
  </si>
  <si>
    <t>End User Support ZF7372 3yr</t>
  </si>
  <si>
    <t>Partner Support for ZoneFlex 7982, 3 Year</t>
  </si>
  <si>
    <t>Partner Support ZF7982 3yr</t>
  </si>
  <si>
    <t>End User Support for ZoneFlex 7982, 3 Year</t>
  </si>
  <si>
    <t>End User Support ZF7982 3yr</t>
  </si>
  <si>
    <t>Partner Support for ZoneFlex 7782, 7782-N, 7782-S, 7782-E, 3 Year</t>
  </si>
  <si>
    <t>Partner Support ZF7782 3yr</t>
  </si>
  <si>
    <t>End User Support for ZoneFlex 7782, 7782-N, 7782-S, 7782-E, 3 Year</t>
  </si>
  <si>
    <t>End User Support ZF7782 3yr</t>
  </si>
  <si>
    <t>Partner Support for ZoneFlex 7762, 7762-S, 7762-T, 3 Year</t>
  </si>
  <si>
    <t>Partner Support ZF7762 3yr</t>
  </si>
  <si>
    <t>End User Support for ZoneFlex 7762, 7762-S, 7762-T, 3 Year</t>
  </si>
  <si>
    <t>End User Support ZF7762 3yr</t>
  </si>
  <si>
    <t>Partner Support for ZoneFlex 7762-AC,7762-S-AC, 3 Year</t>
  </si>
  <si>
    <t>End User Support for ZoneFlex 7762-AC,7762-S-AC, 3 Year</t>
  </si>
  <si>
    <t>Partner Support for ZoneFlex 7731 (pair), including bundles with antennas, 3 Year</t>
  </si>
  <si>
    <t>Partner Support 7731 pair 3yr</t>
  </si>
  <si>
    <t>End User Support for ZoneFlex 7731 (pair), including bundles with antennas, 3 Year</t>
  </si>
  <si>
    <t>End User Support 7731 pair 3yr</t>
  </si>
  <si>
    <t>Partner Support for ZoneFlex 7731 (single), 3 Year</t>
  </si>
  <si>
    <t>Partner Support ZF7731 3yr</t>
  </si>
  <si>
    <t>End User Support for ZoneFlex 7731 (single), 3 Year</t>
  </si>
  <si>
    <t>End User Support ZF7731 3yr</t>
  </si>
  <si>
    <t>Partner Support for ZoneFlex 7055, 3 Year</t>
  </si>
  <si>
    <t>Partner Support ZF7055 3yr</t>
  </si>
  <si>
    <t>End User Support for ZoneFlex 7055, 3 Year</t>
  </si>
  <si>
    <t>End User Support ZF7055 3yr</t>
  </si>
  <si>
    <t>Partner Support for ZoneFlex 7441, 3 Year</t>
  </si>
  <si>
    <t>Partner Support ZF7441 3yr</t>
  </si>
  <si>
    <t>End User Support for ZoneFlex 7441, 3 Year</t>
  </si>
  <si>
    <t>End User Support ZF7441 3yr</t>
  </si>
  <si>
    <t>Partner Support for ZoneFlex 7352, 5 Year</t>
  </si>
  <si>
    <t>Partner Support ZF7352 5yr</t>
  </si>
  <si>
    <t>End User Support for ZoneFlex 7352, 5 Year</t>
  </si>
  <si>
    <t>End User Support ZF7352 5yr</t>
  </si>
  <si>
    <t>Partner Support for ZoneFlex 7372, 7372-E, 5 Year</t>
  </si>
  <si>
    <t>Partner Support ZF7372 5yr</t>
  </si>
  <si>
    <t>End User Support for ZoneFlex 7372, 7372-E, 5 Year</t>
  </si>
  <si>
    <t>End User Support ZF7372 5yr</t>
  </si>
  <si>
    <t>Partner Support for ZoneFlex 7982, 5 Year</t>
  </si>
  <si>
    <t>Partner Support ZF7982 5yr</t>
  </si>
  <si>
    <t>End User Support for ZoneFlex 7982, 5 Year</t>
  </si>
  <si>
    <t>End User Support ZF7982 5yr</t>
  </si>
  <si>
    <t>Partner Support for ZoneFlex 7782, 7782-N, 7782-S, 7782-E, 5 Year</t>
  </si>
  <si>
    <t>Partner Support ZF7782 5yr</t>
  </si>
  <si>
    <t>End User Support for ZoneFlex 7782, 7782-N, 7782-S, 7782-E, 5 Year</t>
  </si>
  <si>
    <t>End User Support ZF7782 5yr</t>
  </si>
  <si>
    <t>Partner Support for ZoneFlex 7731 (pair), including bundles with antennas, 5 Year</t>
  </si>
  <si>
    <t>Partner Support 7731 pair 5yr</t>
  </si>
  <si>
    <t>End User Support for ZoneFlex 7731 (pair), including bundles with antennas, 5 Year</t>
  </si>
  <si>
    <t>End User Support 7731 pair 5yr</t>
  </si>
  <si>
    <t>Partner Support for ZoneFlex 7731 (single), 5 Year</t>
  </si>
  <si>
    <t>Partner Support ZF7731 5yr</t>
  </si>
  <si>
    <t>End User Support for ZoneFlex 7731 (single), 5 Year</t>
  </si>
  <si>
    <t>End User Support ZF7731 5yr</t>
  </si>
  <si>
    <t>Partner Support for ZoneFlex 7055, 5 Year</t>
  </si>
  <si>
    <t>Partner Support ZF7055 5yr</t>
  </si>
  <si>
    <t>End User Support for ZoneFlex 7055, 5 Year</t>
  </si>
  <si>
    <t>End User Support ZF7055 5yr</t>
  </si>
  <si>
    <t>Partner Support for ZoneFlex R300, 3 Year</t>
  </si>
  <si>
    <t>Partner Support ZFR300 3yr</t>
  </si>
  <si>
    <t>End User Support for ZoneFlex R300, 3 Year</t>
  </si>
  <si>
    <t>End User Support ZFR300 3yr</t>
  </si>
  <si>
    <t>Partner Support for ZoneFlex R300, 5 Year</t>
  </si>
  <si>
    <t>Partner Support ZFR300 5yr</t>
  </si>
  <si>
    <t>End User Support for ZoneFlex R300, 5 Year</t>
  </si>
  <si>
    <t>End User Support ZFR300 5yr</t>
  </si>
  <si>
    <t>Advance Hardware Replace ZFR300 1yr</t>
  </si>
  <si>
    <t>WatchDog Advanced Hardware Replacement for ZoneFlex R300, 3 year</t>
  </si>
  <si>
    <t>Advance Hardware Replace ZFR300 3yr</t>
  </si>
  <si>
    <t>WatchDog Advanced Hardware Replacement for ZoneFlex R300, 5 year</t>
  </si>
  <si>
    <t>Advance Hardware Replace ZFR300 5yr</t>
  </si>
  <si>
    <t>WatchDog Advanced Hardware Replacement for ZoneFlex 7321, 3 year</t>
  </si>
  <si>
    <t>Advance Hardware Replace ZF7321 3yr</t>
  </si>
  <si>
    <t>WatchDog Advanced Hardware Replacement for ZoneFlex 7352, 3 year</t>
  </si>
  <si>
    <t>Advance Hardware Replace ZF7352 3yr</t>
  </si>
  <si>
    <t>WatchDog Advanced Hardware Replacement for ZoneFlex 7372, 7372-E, 3 year</t>
  </si>
  <si>
    <t>Advance Hardware Replace ZF7372 3yr</t>
  </si>
  <si>
    <t>WatchDog Advanced Hardware Replacement for ZoneFlex 7982, 3 year</t>
  </si>
  <si>
    <t>Advance Hardware Replace ZF7982 3yr</t>
  </si>
  <si>
    <t>WatchDog Advanced Hardware Replacement for ZoneFlex 7782, 7782-N, 7782-S, 7782-E, 3 year</t>
  </si>
  <si>
    <t>Advance Hardware Replace ZF7782 3yr</t>
  </si>
  <si>
    <t>WatchDog Advanced Hardware Replacement for ZoneFlex 7762, 7762-S, 7762-T, 3 year</t>
  </si>
  <si>
    <t>Advance Hardware Replace ZF7762 3yr</t>
  </si>
  <si>
    <t>WatchDog Advanced Hardware Replacement for ZoneFlex 7762-AC,7762-S-AC, 3 year</t>
  </si>
  <si>
    <t>WatchDog Advanced Hardware Replacement for ZoneFlex 7731 (pair), incl. bundles with antennas, 3 year</t>
  </si>
  <si>
    <t>Advance Hardware Replace 7731 pair 3yr</t>
  </si>
  <si>
    <t>WatchDog Advanced Hardware Replacement for ZoneFlex 7731 (single), 3 year</t>
  </si>
  <si>
    <t>Advance Hardware Replace ZF7731 3yr</t>
  </si>
  <si>
    <t>WatchDog Advanced Hardware Replacement for ZoneFlex 7055, 3 year</t>
  </si>
  <si>
    <t>Advance Hardware Replace ZF7055 3yr</t>
  </si>
  <si>
    <t>WatchDog Advanced Hardware Replacement for ZoneFlex 7441, 3 Year</t>
  </si>
  <si>
    <t>Advance Hardware ReplaceZF7441 3yr</t>
  </si>
  <si>
    <t>WatchDog Advanced Hardware Replacement for Media Converter of Fiber Node Accessory, 3 year</t>
  </si>
  <si>
    <t>Advance Hardware Replace Med Conv 3yr</t>
  </si>
  <si>
    <t>WatchDog Advanced Hardware Replacement for ZoneFlex 7352, 5 year</t>
  </si>
  <si>
    <t>Advance Hardware Replace ZF7352 5yr</t>
  </si>
  <si>
    <t>WatchDog Advanced Hardware Replacement for ZoneFlex 7372, 7372-E, 5 year</t>
  </si>
  <si>
    <t>Advance Hardware Replace ZF7372 5yr</t>
  </si>
  <si>
    <t>WatchDog Advanced Hardware Replacement for ZoneFlex 7982, 5 year</t>
  </si>
  <si>
    <t>Advance Hardware Replace ZF7982 5yr</t>
  </si>
  <si>
    <t>WatchDog Advanced Hardware Replacement for ZoneFlex 7782, 7782-N, 7782-S, 7782-E, 5 year</t>
  </si>
  <si>
    <t>Advance Hardware Replace ZF7782 5yr</t>
  </si>
  <si>
    <t>WatchDog Advanced Hardware Replacement for ZoneFlex 7762, 7762-S, 7762-T, 5 year</t>
  </si>
  <si>
    <t>Advance Hardware Replace ZF7762 5yr</t>
  </si>
  <si>
    <t>WatchDog Advanced Hardware Replacement for ZoneFlex 7762-AC,7762-S-AC, 5 year</t>
  </si>
  <si>
    <t>WatchDog Advanced Hardware Replacement for ZoneFlex 7731 (pair), incl. bundles with antennas, 5 year</t>
  </si>
  <si>
    <t>Advance Hardware Replace 7731 pair 5yr</t>
  </si>
  <si>
    <t>WatchDog Advanced Hardware Replacement for ZoneFlex 7731 (single), 5 year</t>
  </si>
  <si>
    <t>Advance Hardware Replace ZF7731 5yr</t>
  </si>
  <si>
    <t>WatchDog Advanced Hardware Replacement for ZoneFlex 7055, 5 year</t>
  </si>
  <si>
    <t>Advance Hardware Replace ZF7055 5yr</t>
  </si>
  <si>
    <t>WatchDog Advanced Hardware Replacement for Media Converter of Fiber Node Accessory, 5 year</t>
  </si>
  <si>
    <t>Advance Hardware Replace Med Conv 5yr</t>
  </si>
  <si>
    <t>Partner Support for FlexMaster 0025, 3 Year</t>
  </si>
  <si>
    <t>Partner Support FM 0025 3yr</t>
  </si>
  <si>
    <t>End User Support for FlexMaster 0025, 3 Year</t>
  </si>
  <si>
    <t>End User Support FM 0025 3yr</t>
  </si>
  <si>
    <t>Partner Support for FlexMaster 0100, 3 Year</t>
  </si>
  <si>
    <t>Partner Support FM 0100 3yr</t>
  </si>
  <si>
    <t>End User Support for FlexMaster 0100, 3 Year</t>
  </si>
  <si>
    <t>End User Support FM 0100 3yr</t>
  </si>
  <si>
    <t>Partner Support for FlexMaster 0250, 3 Year</t>
  </si>
  <si>
    <t>Partner Support FM 0250 3yr</t>
  </si>
  <si>
    <t>End User Support for FlexMaster 0250, 3 Year</t>
  </si>
  <si>
    <t>End User Support FM 0250 3yr</t>
  </si>
  <si>
    <t>Partner Support for FlexMaster 0500, 3 Year</t>
  </si>
  <si>
    <t>Partner Support FM 0500 3yr</t>
  </si>
  <si>
    <t>End User Support for FlexMaster 0500, 3 Year</t>
  </si>
  <si>
    <t>End User Support FM 0500 3yr</t>
  </si>
  <si>
    <t>Partner Support for FlexMaster 1000, 3 Year</t>
  </si>
  <si>
    <t>Partner Support FM 1000 3yr</t>
  </si>
  <si>
    <t>End User Support for FlexMaster 1000, 3 Year</t>
  </si>
  <si>
    <t>End User Support FM 1000 3yr</t>
  </si>
  <si>
    <t>Partner Support for FlexMaster 2500, 3 Year</t>
  </si>
  <si>
    <t>Partner Support FM 2500 3yr</t>
  </si>
  <si>
    <t>End User Support for FlexMaster 2500, 3 Year</t>
  </si>
  <si>
    <t>End User Support FM 2500 3yr</t>
  </si>
  <si>
    <t>Partner Support for FlexMaster 5000, 3 Year</t>
  </si>
  <si>
    <t>Partner Support FM 5000 3yr</t>
  </si>
  <si>
    <t>End User Support for FlexMaster 5000, 3 Year</t>
  </si>
  <si>
    <t>End User Support FM 5000 3yr</t>
  </si>
  <si>
    <t>Partner Support for FlexMaster 10000, 3 Year</t>
  </si>
  <si>
    <t>Partner Support FM 10000 3yr</t>
  </si>
  <si>
    <t>End User Support for FlexMaster 10000, 3 Year</t>
  </si>
  <si>
    <t>End User Support FM 10000 3yr</t>
  </si>
  <si>
    <t>Partner Support for FlexMaster License Upgrade to 100, 3 Year</t>
  </si>
  <si>
    <t>Partner Support FM Upgrade 100 3yr</t>
  </si>
  <si>
    <t>End User Support for FlexMaster License Upgrade to 100, 3 Year</t>
  </si>
  <si>
    <t>End User Support FM Upgrade 100 3yr</t>
  </si>
  <si>
    <t>Partner Support for FlexMaster License Upgrade to 250, 3 Year</t>
  </si>
  <si>
    <t>Partner Support FM Upgrade 250 3yr</t>
  </si>
  <si>
    <t>End User Support for FlexMaster License Upgrade to 250, 3 Year</t>
  </si>
  <si>
    <t>End User Support FM Upgrade 250 3yr</t>
  </si>
  <si>
    <t>Partner Support for FlexMaster License Upgrade to 500, 3 Year</t>
  </si>
  <si>
    <t>Partner Support FM Upgrade 500 3yr</t>
  </si>
  <si>
    <t>End User Support for FlexMaster License Upgrade to 500, 3 Year</t>
  </si>
  <si>
    <t>End User Support FM Upgrade 500 3yr</t>
  </si>
  <si>
    <t>Partner Support for FlexMaster License Upgrade to 1000, 3 Year</t>
  </si>
  <si>
    <t>Partner Support FM Upgrade 1000 3yr</t>
  </si>
  <si>
    <t>End User Support for FlexMaster License Upgrade to 1000, 3 Year</t>
  </si>
  <si>
    <t>End User Support FM Upgrade 1000 3yr</t>
  </si>
  <si>
    <t>Partner Support for FlexMaster License Upgrade to 2500, 3 Year</t>
  </si>
  <si>
    <t>Partner Support FM Upgrade 2500 3yr</t>
  </si>
  <si>
    <t>End User Support for FlexMaster License Upgrade to 2500, 3 Year</t>
  </si>
  <si>
    <t>End User Support FM Upgrade 2500 3yr</t>
  </si>
  <si>
    <t>Partner Support for FlexMaster License Upgrade to 5000, 3 Year</t>
  </si>
  <si>
    <t>Partner Support FM Upgrade 5000 3yr</t>
  </si>
  <si>
    <t>End User Support for FlexMaster License Upgrade to 5000, 3 Year</t>
  </si>
  <si>
    <t>End User Support FM Upgrade 5000 3yr</t>
  </si>
  <si>
    <t>Partner Support for FlexMaster License Upgrade to 10000, 3 Year</t>
  </si>
  <si>
    <t>Partner Support FM Upgrade 10000 3yr</t>
  </si>
  <si>
    <t>End User Support for FlexMaster License Upgrade to 10000, 3 Year</t>
  </si>
  <si>
    <t>End User Support FM Upgrade 10000 3yr</t>
  </si>
  <si>
    <t>Partner Support for FlexMaster 0025, 5 Year</t>
  </si>
  <si>
    <t>Partner Support FM 0025 5yr</t>
  </si>
  <si>
    <t>End User Support for FlexMaster 0025, 5 Year</t>
  </si>
  <si>
    <t>End User Support FM 0025 5yr</t>
  </si>
  <si>
    <t>Partner Support for FlexMaster 0100, 5 Year</t>
  </si>
  <si>
    <t>Partner Support FM 0100 5yr</t>
  </si>
  <si>
    <t>End User Support for FlexMaster 0100, 5 Year</t>
  </si>
  <si>
    <t>End User Support FM 0100 5yr</t>
  </si>
  <si>
    <t>Partner Support for FlexMaster 0250, 5 Year</t>
  </si>
  <si>
    <t>Partner Support FM 0250 5yr</t>
  </si>
  <si>
    <t>End User Support for FlexMaster 0250, 5 Year</t>
  </si>
  <si>
    <t>End User Support FM 0250 5yr</t>
  </si>
  <si>
    <t>Partner Support for FlexMaster 0500, 5 Year</t>
  </si>
  <si>
    <t>Partner Support FM 0500 5yr</t>
  </si>
  <si>
    <t>End User Support for FlexMaster 0500, 5 Year</t>
  </si>
  <si>
    <t>End User Support FM 0500 5yr</t>
  </si>
  <si>
    <t>Partner Support for FlexMaster 1000, 5 Year</t>
  </si>
  <si>
    <t>Partner Support FM 1000 5yr</t>
  </si>
  <si>
    <t>End User Support for FlexMaster 1000, 5 Year</t>
  </si>
  <si>
    <t>End User Support FM 1000 5yr</t>
  </si>
  <si>
    <t>Partner Support for FlexMaster 2500, 5 Year</t>
  </si>
  <si>
    <t>Partner Support FM 2500 5yr</t>
  </si>
  <si>
    <t>End User Support for FlexMaster 2500, 5 Year</t>
  </si>
  <si>
    <t>End User Support FM 2500 5yr</t>
  </si>
  <si>
    <t>Partner Support for FlexMaster 5000, 5 Year</t>
  </si>
  <si>
    <t>Partner Support FM 5000 5yr</t>
  </si>
  <si>
    <t>End User Support for FlexMaster 5000, 5 Year</t>
  </si>
  <si>
    <t>End User Support FM 5000 5yr</t>
  </si>
  <si>
    <t>Partner Support for FlexMaster 10000, 5 Year</t>
  </si>
  <si>
    <t>Partner Support FM 10000 5yr</t>
  </si>
  <si>
    <t>End User Support for FlexMaster 10000, 5 Year</t>
  </si>
  <si>
    <t>End User Support FM 10000 5yr</t>
  </si>
  <si>
    <t>Partner Support for FlexMaster License Upgrade to 100, 5 Year</t>
  </si>
  <si>
    <t>Partner Support FM Upgrade 100 5yr</t>
  </si>
  <si>
    <t>End User Support for FlexMaster License Upgrade to 100, 5 Year</t>
  </si>
  <si>
    <t>End User Support FM Upgrade 100 5yr</t>
  </si>
  <si>
    <t>Partner Support for FlexMaster License Upgrade to 250, 5 Year</t>
  </si>
  <si>
    <t>Partner Support FM Upgrade 250 5yr</t>
  </si>
  <si>
    <t>End User Support for FlexMaster License Upgrade to 250, 5 Year</t>
  </si>
  <si>
    <t>End User Support FM Upgrade 250 5yr</t>
  </si>
  <si>
    <t>Partner Support for FlexMaster License Upgrade to 500, 5 Year</t>
  </si>
  <si>
    <t>Partner Support FM Upgrade 500 5yr</t>
  </si>
  <si>
    <t>End User Support for FlexMaster License Upgrade to 500, 5 Year</t>
  </si>
  <si>
    <t>End User Support FM Upgrade 500 5yr</t>
  </si>
  <si>
    <t>Partner Support for FlexMaster License Upgrade to 1000, 5 Year</t>
  </si>
  <si>
    <t>Partner Support FM Upgrade 1000 5yr</t>
  </si>
  <si>
    <t>End User Support for FlexMaster License Upgrade to 1000, 5 Year</t>
  </si>
  <si>
    <t>End User Support FM Upgrade 1000 5yr</t>
  </si>
  <si>
    <t>Partner Support for FlexMaster License Upgrade to 2500, 5 Year</t>
  </si>
  <si>
    <t>Partner Support FM Upgrade 2500 5yr</t>
  </si>
  <si>
    <t>End User Support for FlexMaster License Upgrade to 2500, 5 Year</t>
  </si>
  <si>
    <t>End User Support FM Upgrade 2500 5yr</t>
  </si>
  <si>
    <t>Partner Support for FlexMaster License Upgrade to 5000, 5 Year</t>
  </si>
  <si>
    <t>Partner Support FM Upgrade 5000 5yr</t>
  </si>
  <si>
    <t>End User Support for FlexMaster License Upgrade to 5000, 5 Year</t>
  </si>
  <si>
    <t>End User Support FM Upgrade 5000 5yr</t>
  </si>
  <si>
    <t>Partner Support for FlexMaster License Upgrade to 10000, 5 Year</t>
  </si>
  <si>
    <t>Partner Support FM Upgrade 10000 5yr</t>
  </si>
  <si>
    <t>End User Support for FlexMaster License Upgrade to 10000, 5 Year</t>
  </si>
  <si>
    <t>End User Support FM Upgrade 10000 5yr</t>
  </si>
  <si>
    <t>Part Supp Renew ZD1106 1yr</t>
  </si>
  <si>
    <t>EU Supp Renew ZD1106 1yr</t>
  </si>
  <si>
    <t>Part Supp Renew ZD1112 1yr</t>
  </si>
  <si>
    <t>EU Supp Renew ZD1112 1yr</t>
  </si>
  <si>
    <t>Part Supp Renew ZD1125 1yr</t>
  </si>
  <si>
    <t>EU Supp Renew ZD1125 1yr</t>
  </si>
  <si>
    <t>Part Supp Renew ZD1150 1yr</t>
  </si>
  <si>
    <t>EU Supp Renew ZD1150 1yr</t>
  </si>
  <si>
    <t>Partner WatchDog Support Renewal for ZoneDirector License Upgrade from 1106 to 1112, 1 Year</t>
  </si>
  <si>
    <t>End User WatchDog Support Renewal for ZoneDirector License Upgrade from 1106 to 1112, 1 Year</t>
  </si>
  <si>
    <t>Partner WatchDog Support Renewal for ZoneDirector License Upgrade from 1112 to 1125, 1 Year</t>
  </si>
  <si>
    <t>End User WatchDog Support Renewal for ZoneDirector License Upgrade from 1112 to 1125, 1 Year</t>
  </si>
  <si>
    <t>Partner WatchDog Support Renewal for ZoneDirector License Upgrade from 1125 to 1150, 1 Year</t>
  </si>
  <si>
    <t>End User WatchDog Support Renewal for ZoneDirector License Upgrade from 1125 to 1150, 1 Year</t>
  </si>
  <si>
    <t>Partner WatchDog Support Renewal for ZoneDirector 3000, 1 Year</t>
  </si>
  <si>
    <t>End User WatchDog Support Renewal for ZoneDirector 3000, 1 Year</t>
  </si>
  <si>
    <t>End User End User WatchDog Support Renewal for ZoneDirector 5000, 900 AP License Upgrade, 1 Year</t>
  </si>
  <si>
    <t>Partner WatchDog Support Renewal for ZoneDirector 1106, 3 Year</t>
  </si>
  <si>
    <t>Part Supp Renew ZD1106 3yr</t>
  </si>
  <si>
    <t>End User WatchDog Support Renewal for ZoneDirector 1106, 3 Year</t>
  </si>
  <si>
    <t>EU Supp Renew ZD1106 3yr</t>
  </si>
  <si>
    <t>Partner WatchDog Support Renewal for ZoneDirector 1112, 3 Year</t>
  </si>
  <si>
    <t>Part Supp Renew ZD1112 3yr</t>
  </si>
  <si>
    <t>End User WatchDog Support Renewal for ZoneDirector 1112, 3 Year</t>
  </si>
  <si>
    <t>EU Supp Renew ZD1112 3yr</t>
  </si>
  <si>
    <t>Partner WatchDog Support Renewal for ZoneDirector 1125, 3 Year</t>
  </si>
  <si>
    <t>Part Supp Renew ZD1125 3yr</t>
  </si>
  <si>
    <t>End User WatchDog Support Renewal for ZoneDirector 1125, 3 Year</t>
  </si>
  <si>
    <t>EU Supp Renew ZD1125 3yr</t>
  </si>
  <si>
    <t>Partner WatchDog Support Renewal for ZoneDirector 1150, 3 Year</t>
  </si>
  <si>
    <t>Part Supp Renew ZD1150 3yr</t>
  </si>
  <si>
    <t>End User WatchDog Support Renewal for ZoneDirector 1150, 3 Year</t>
  </si>
  <si>
    <t>EU Supp Renew ZD1150 3yr</t>
  </si>
  <si>
    <t>Partner WatchDog Support Renewal for ZoneDirector License Upgrade from 1106 to 1112, 3 Year</t>
  </si>
  <si>
    <t>Part Supp Renew ZD1106-12 Upgrade 3yr</t>
  </si>
  <si>
    <t>End User WatchDog Support Renewal for ZoneDirector License Upgrade from 1106 to 1112, 3 Year</t>
  </si>
  <si>
    <t>EU Supp Renew ZD1106-12 Upgrade 3yr</t>
  </si>
  <si>
    <t>Partner WatchDog Support Renewal for ZoneDirector License Upgrade from 1106 to 1125, 3 Year</t>
  </si>
  <si>
    <t>Part Supp Renew ZD1106-25 Upgrade 3yr</t>
  </si>
  <si>
    <t>End User WatchDog Support Renewal for ZoneDirector License Upgrade from 1106 to 1125, 3 Year</t>
  </si>
  <si>
    <t>EU Supp Renew ZD1106-25 Upgrade 3yr</t>
  </si>
  <si>
    <t>Partner WatchDog Support Renewal for ZoneDirector License Upgrade from 1106 to 1150, 3 Year</t>
  </si>
  <si>
    <t>Part Supp Renew ZD1106-50 Upgrade 3yr</t>
  </si>
  <si>
    <t>End User WatchDog Support Renewal for ZoneDirector License Upgrade from 1106 to 1150, 3 Year</t>
  </si>
  <si>
    <t>EU Supp Renew ZD1106-50 Upgrade 3yr</t>
  </si>
  <si>
    <t>Partner WatchDog Support Renewal for ZoneDirector License Upgrade from 1112 to 1125, 3 Year</t>
  </si>
  <si>
    <t>Part Supp Renew ZD1112-25 Upgrade 3yr</t>
  </si>
  <si>
    <t>End User WatchDog Support Renewal for ZoneDirector License Upgrade from 1112 to 1125, 3 Year</t>
  </si>
  <si>
    <t>EU Supp Renew ZD1112-25 Upgrade 3yr</t>
  </si>
  <si>
    <t>Partner WatchDog Support Renewal for ZoneDirector License Upgrade from 1112 to 1150, 3 Year</t>
  </si>
  <si>
    <t>Part Supp Renew ZD1112-50 Upgrade 3yr</t>
  </si>
  <si>
    <t>End User WatchDog Support Renewal for ZoneDirector License Upgrade from 1112 to 1150, 3 Year</t>
  </si>
  <si>
    <t>EU Supp Renew ZD1112-50 Upgrade 3yr</t>
  </si>
  <si>
    <t>Partner WatchDog Support Renewal for ZoneDirector License Upgrade from 1125 to 1150, 3 Year</t>
  </si>
  <si>
    <t>Part Supp Renew ZD1125-50 Upgrade 3yr</t>
  </si>
  <si>
    <t>End User WatchDog Support Renewal for ZoneDirector License Upgrade from 1125 to 1150, 3 Year</t>
  </si>
  <si>
    <t>EU Supp Renew ZD1125-50 Upgrade 3yr</t>
  </si>
  <si>
    <t>Partner WatchDog Support Renewal for ZoneDirector 3025, 3 Year</t>
  </si>
  <si>
    <t>Part Supp Renew ZD3025 3yr</t>
  </si>
  <si>
    <t>End User WatchDog Support Renewal for ZoneDirector 3025, 3 Year</t>
  </si>
  <si>
    <t>EU Supp Renew ZD3025 3yr</t>
  </si>
  <si>
    <t>Partner WatchDog Support Renewal for ZoneDirector 3050, 3 Year</t>
  </si>
  <si>
    <t>Part Supp Renew ZD3050 3yr</t>
  </si>
  <si>
    <t>End User WatchDog Support Renewal for ZoneDirector 3050, 3 Year</t>
  </si>
  <si>
    <t>EU Supp Renew ZD3050 3yr</t>
  </si>
  <si>
    <t>Partner WatchDog Support Renewal for ZoneDirector 3000, 25 AP License Upgrade, 3 Year</t>
  </si>
  <si>
    <t>Part Supp Renew ZD3000 25 upgrade 3yr</t>
  </si>
  <si>
    <t>End User WatchDog Support Renewal for ZoneDirector 3000, 25 AP License Upgrade, 3 Year</t>
  </si>
  <si>
    <t>EU Supp Renew  ZD3050 25 upgrade 3yr</t>
  </si>
  <si>
    <t>Partner WatchDog Support Renewal for ZoneDirector 3000, 50 AP License Upgrade, 3 Year</t>
  </si>
  <si>
    <t>Part Supp Renew ZD3000 50 upgrade 3yr</t>
  </si>
  <si>
    <t>End User WatchDog Support Renewal for ZoneDirector 3000, 50 AP License Upgrade, 3 Year</t>
  </si>
  <si>
    <t>EU Supp Renew ZD3000 50 upgrade 3yr</t>
  </si>
  <si>
    <t>Partner WatchDog Support Renewal for ZoneDirector 3000, 100 AP License Upgrade, 3 Year</t>
  </si>
  <si>
    <t>Part Supp Renew ZD3000 100 upgrade 3yr</t>
  </si>
  <si>
    <t>End User WatchDog Support Renewal for ZoneDirector 3000, 100 AP License Upgrade, 3 Year</t>
  </si>
  <si>
    <t>EU Supp Renew ZD3000 100 upgrade 3yr</t>
  </si>
  <si>
    <t>Partner WatchDog Support Renewal for ZoneDirector 3000 150 AP License Upgrade, 3 Year</t>
  </si>
  <si>
    <t>Part Supp Renew ZD3000 150 upgrade 3yr</t>
  </si>
  <si>
    <t>End User WatchDog Support Renewal for ZoneDirector 3000 150 AP License Upgrade, 3 Year</t>
  </si>
  <si>
    <t>EU Supp Renew ZD3000 150 upgrade 3yr</t>
  </si>
  <si>
    <t>Partner WatchDog Support Renewal for ZoneDirector 3000 200 AP License Upgrade, 3 Year</t>
  </si>
  <si>
    <t>Part Supp Renew ZD3000 200 upgrade 3yr</t>
  </si>
  <si>
    <t>End User WatchDog Support Renewal for ZoneDirector 3000 200 AP License Upgrade, 3 Year</t>
  </si>
  <si>
    <t>EU Supp Renew ZD3000 200 upgrade 3yr</t>
  </si>
  <si>
    <t>Partner WatchDog Support Renewal for ZoneDirector 3000 250 AP License Upgrade, 3 Year</t>
  </si>
  <si>
    <t>Part Supp Renew ZD3000 250 upgrade 3yr</t>
  </si>
  <si>
    <t>End User WatchDog Support Renewal for ZoneDirector 3000 250 AP License Upgrade, 3 Year</t>
  </si>
  <si>
    <t>EU Supp Renew ZD3000 250 upgrade 3yr</t>
  </si>
  <si>
    <t>Partner WatchDog Support Renewal for ZoneDirector 3000 300 AP License Upgrade, 3 Year</t>
  </si>
  <si>
    <t>Part Supp Renew ZD3000 300 upgrade 3yr</t>
  </si>
  <si>
    <t>End User WatchDog Support Renewal for ZoneDirector 3000 300 AP License Upgrade, 3 Year</t>
  </si>
  <si>
    <t>EU Supp Renew ZD3000 300 upgrade 3yr</t>
  </si>
  <si>
    <t>Partner WatchDog Support Renewal for ZoneDirector 3000 350 AP License Upgrade, 3 Year</t>
  </si>
  <si>
    <t>Part Supp Renew ZD3000 350 upgrade 3yr</t>
  </si>
  <si>
    <t>End User WatchDog Support Renewal for ZoneDirector 3000 350 AP License Upgrade, 3 Year</t>
  </si>
  <si>
    <t>EU Supp Renew ZD3000 350 upgrade 3yr</t>
  </si>
  <si>
    <t>Partner WatchDog Support Renewal for ZoneDirector 3000 400 AP License Upgrade, 3 Year</t>
  </si>
  <si>
    <t>Part Supp Renew ZD3000 400 upgrade 3yr</t>
  </si>
  <si>
    <t>End User WatchDog Support Renewal for ZoneDirector 3000 400 AP License Upgrade, 3 Year</t>
  </si>
  <si>
    <t>EU Supp Renew ZD3000 400 upgrade 3yr</t>
  </si>
  <si>
    <t>Partner WatchDog Support Renewal for ZoneDirector 3000 450 AP License Upgrade, 3 Year</t>
  </si>
  <si>
    <t>Part Supp Renew ZD3000 450 upgrade 3yr</t>
  </si>
  <si>
    <t>End User WatchDog Support Renewal for ZoneDirector 3000 450 AP License Upgrade, 3 Year</t>
  </si>
  <si>
    <t>EU Supp Renew ZD3000 450 upgrade 3yr</t>
  </si>
  <si>
    <t>Partner WatchDog Support Renewal for ZoneDirector 5000, 100 APs, 3 Year</t>
  </si>
  <si>
    <t>Part Supp Renew ZD5100 3yr</t>
  </si>
  <si>
    <t>End User WatchDog Support Renewal for ZoneDirector 5000, 100 APs, 3 Year</t>
  </si>
  <si>
    <t>EU Supp Renew ZD5100 3yr</t>
  </si>
  <si>
    <t>Partner WatchDog Support Renewal for ZoneDirector 5000, 50 AP License Upgrade, 3 Year</t>
  </si>
  <si>
    <t>Part Supp Renew ZD5000 50 upgrade 3yr</t>
  </si>
  <si>
    <t>End User WatchDog Support Renewal for ZoneDirector 5000, 50 AP License Upgrade, 3 Year</t>
  </si>
  <si>
    <t>EU Supp Renew ZD5000 50 upgrade 3yr</t>
  </si>
  <si>
    <t>Partner WatchDog Support Renewal for ZoneDirector 5000, 100 AP License Upgrade, 3 Year</t>
  </si>
  <si>
    <t>Part Supp Renew ZD5000 100 upgrade 3yr</t>
  </si>
  <si>
    <t>End User WatchDog Support Renewal for ZoneDirector 5000, 100 AP License Upgrade, 3 Year</t>
  </si>
  <si>
    <t>EU Supp Renew ZD5000 100 upgrade 3yr</t>
  </si>
  <si>
    <t>Partner WatchDog Support Renewal for ZoneDirector 5000, 150 AP License Upgrade, 3 Year</t>
  </si>
  <si>
    <t>Part Supp Renew ZD5000 150 upgrade 3yr</t>
  </si>
  <si>
    <t>End User WatchDog Support Renewal for ZoneDirector 5000, 150 AP License Upgrade, 3 Year</t>
  </si>
  <si>
    <t>EU Supp Renew ZD5000 150 upgrade 3yr</t>
  </si>
  <si>
    <t>Partner WatchDog Support Renewal for ZoneDirector 5000, 200 AP License Upgrade, 3 Year</t>
  </si>
  <si>
    <t>Part Supp Renew ZD5000 200 upgrade 3yr</t>
  </si>
  <si>
    <t>End User WatchDog Support Renewal for ZoneDirector 5000, 200 AP License Upgrade, 3 Year</t>
  </si>
  <si>
    <t>EU Supp Renew ZD5000 200 upgrade 3yr</t>
  </si>
  <si>
    <t>Partner WatchDog Support Renewal for ZoneDirector 5000, 250 AP License Upgrade, 3 Year</t>
  </si>
  <si>
    <t>Part Supp Renew ZD5000 250 upgrade 3yr</t>
  </si>
  <si>
    <t>End User WatchDog Support Renewal for ZoneDirector 5000, 250 AP License Upgrade, 3 Year</t>
  </si>
  <si>
    <t>EU Supp Renew ZD5000 250 upgrade 3yr</t>
  </si>
  <si>
    <t>Partner WatchDog Support Renewal for ZoneDirector 5000, 300 AP License Upgrade, 3 Year</t>
  </si>
  <si>
    <t>Part Supp Renew ZD5000 300 upgrade 3yr</t>
  </si>
  <si>
    <t>End User WatchDog Support Renewal for ZoneDirector 5000, 300 AP License Upgrade, 3 Year</t>
  </si>
  <si>
    <t>EU Supp Renew ZD5000 300 upgrade 3yr</t>
  </si>
  <si>
    <t>Partner WatchDog Support Renewal for ZoneDirector 5000, 350 AP License Upgrade, 3 Year</t>
  </si>
  <si>
    <t>Part Supp Renew ZD5000 350 upgrade 3yr</t>
  </si>
  <si>
    <t>End User WatchDog Support Renewal for ZoneDirector 5000, 350 AP License Upgrade, 3 Year</t>
  </si>
  <si>
    <t>EU Supp Renew ZD5000 350 upgrade 3yr</t>
  </si>
  <si>
    <t>Partner WatchDog Support Renewal for ZoneDirector 5000, 400 AP License Upgrade, 3 Year</t>
  </si>
  <si>
    <t>Part Supp Renew ZD5000 400 upgrade 3yr</t>
  </si>
  <si>
    <t>End User WatchDog Support Renewal for ZoneDirector 5000, 400 AP License Upgrade, 3 Year</t>
  </si>
  <si>
    <t>EU Supp Renew ZD5000 400 upgrade 3yr</t>
  </si>
  <si>
    <t>Partner WatchDog Support Renewal for ZoneDirector 5000, 450 AP License Upgrade, 3 Year</t>
  </si>
  <si>
    <t>Part Supp Renew ZD5000 450 upgrade 3yr</t>
  </si>
  <si>
    <t>End User WatchDog Support Renewal for ZoneDirector 5000, 450 AP License Upgrade, 3 Year</t>
  </si>
  <si>
    <t>EU Supp Renew ZD5000 450 upgrade 3yr</t>
  </si>
  <si>
    <t>Partner WatchDog Support Renewal for ZoneDirector 5000, 500 AP License Upgrade, 3 Year</t>
  </si>
  <si>
    <t>Part Supp Renew ZD5000 500 upgrade 3yr</t>
  </si>
  <si>
    <t>End User WatchDog Support Renewal for ZoneDirector 5000, 500 AP License Upgrade, 3 Year</t>
  </si>
  <si>
    <t>EU Supp Renew ZD5000 500 upgrade 3yr</t>
  </si>
  <si>
    <t>Partner WatchDog Support Renewal for ZoneDirector 5000, 550 AP License Upgrade, 3 Year</t>
  </si>
  <si>
    <t>Part Supp Renew ZD5000 550 upgrade 3yr</t>
  </si>
  <si>
    <t>End User WatchDog Support Renewal for ZoneDirector 5000, 550 AP License Upgrade, 3 Year</t>
  </si>
  <si>
    <t>EU Supp Renew ZD5000 550 upgrade 3yr</t>
  </si>
  <si>
    <t>Partner WatchDog Support Renewal for ZoneDirector 5000, 600 AP License Upgrade, 3 Year</t>
  </si>
  <si>
    <t>Part Supp Renew ZD5000 600 upgrade 3yr</t>
  </si>
  <si>
    <t>End User WatchDog Support Renewal for ZoneDirector 5000, 600 AP License Upgrade, 3 Year</t>
  </si>
  <si>
    <t>EU Supp Renew ZD5000 600 upgrade 3yr</t>
  </si>
  <si>
    <t>Partner WatchDog Support Renewal for ZoneDirector 5000, 650 AP License Upgrade, 3 Year</t>
  </si>
  <si>
    <t>Part Supp Renew ZD5000 650 upgrade 3yr</t>
  </si>
  <si>
    <t>End User WatchDog Support Renewal for ZoneDirector 5000, 650 AP License Upgrade, 3 Year</t>
  </si>
  <si>
    <t>EU Supp Renew ZD5000 650 upgrade 3yr</t>
  </si>
  <si>
    <t>Partner WatchDog Support Renewal for ZoneDirector 5000, 700 AP License Upgrade, 3 Year</t>
  </si>
  <si>
    <t>Part Supp Renew ZD5000 700 upgrade 3yr</t>
  </si>
  <si>
    <t>End User WatchDog Support Renewal for ZoneDirector 5000, 700 AP License Upgrade, 3 Year</t>
  </si>
  <si>
    <t>EU Supp Renew ZD5000 700 upgrade 3yr</t>
  </si>
  <si>
    <t>Partner WatchDog Support Renewal for ZoneDirector 5000, 750 AP License Upgrade, 3 Year</t>
  </si>
  <si>
    <t>Part Supp Renew ZD5000 750 upgrade 3yr</t>
  </si>
  <si>
    <t>End User WatchDog Support Renewal for ZoneDirector 5000, 750 AP License Upgrade, 3 Year</t>
  </si>
  <si>
    <t>EU Supp Renew ZD5000 750 upgrade 3yr</t>
  </si>
  <si>
    <t>Partner WatchDog Support Renewal for ZoneDirector 5000, 800 AP License Upgrade, 3 Year</t>
  </si>
  <si>
    <t>Part Supp Renew ZD5000 800 upgrade 3yr</t>
  </si>
  <si>
    <t>End User WatchDog Support Renewal for ZoneDirector 5000, 800 AP License Upgrade, 3 Year</t>
  </si>
  <si>
    <t>EU Supp Renew ZD5000 800 upgrade 3yr</t>
  </si>
  <si>
    <t>Partner WatchDog Support Renewal for ZoneDirector 5000, 850 AP License Upgrade, 3 Year</t>
  </si>
  <si>
    <t>Part Supp Renew ZD5000 850 upgrade 3yr</t>
  </si>
  <si>
    <t>End User WatchDog Support Renewal for ZoneDirector 5000, 850 AP License Upgrade, 3 Year</t>
  </si>
  <si>
    <t>EU Supp Renew ZD5000 850 upgrade 3yr</t>
  </si>
  <si>
    <t>Partner WatchDog Support Renewal for ZoneDirector 5000, 900 AP License Upgrade, 3 Year</t>
  </si>
  <si>
    <t>Part Supp Renew ZD5000 900 upgrade 3yr</t>
  </si>
  <si>
    <t>End User End User WatchDog Support Renewal for ZoneDirector 5000, 900 AP License Upgrade, 3 Year</t>
  </si>
  <si>
    <t>EU Supp Renew ZD5000 900 upgrade 3yr</t>
  </si>
  <si>
    <t>Partner WatchDog Support Renewal for ZoneDirector 3025, 5 Year</t>
  </si>
  <si>
    <t>End User WatchDog Support Renewal for ZoneDirector 3025, 5 Year</t>
  </si>
  <si>
    <t>EU Supp Renew ZD3025 5yr</t>
  </si>
  <si>
    <t>Partner WatchDog Support Renewal for ZoneDirector 3050, 5 Year</t>
  </si>
  <si>
    <t>Part Supp Renew ZD3050 5yr</t>
  </si>
  <si>
    <t>End User WatchDog Support Renewal for ZoneDirector 3050, 5 Year</t>
  </si>
  <si>
    <t>EU Supp Renew ZD3050 5yr</t>
  </si>
  <si>
    <t>Partner WatchDog Support Renewal for ZoneDirector 3000, 25 AP License Upgrade, 5 Year</t>
  </si>
  <si>
    <t>Part Supp Renew ZD3000 25 upgrade 5yr</t>
  </si>
  <si>
    <t>End User WatchDog Support Renewal for ZoneDirector 3000, 25 AP License Upgrade, 5 Year</t>
  </si>
  <si>
    <t>EU Supp Renew  ZD3050 25 upgrade 5yr</t>
  </si>
  <si>
    <t>Partner WatchDog Support Renewal for ZoneDirector 3000, 50 AP License Upgrade, 5 Year</t>
  </si>
  <si>
    <t>Part Supp Renew ZD3000 50 upgrade 5yr</t>
  </si>
  <si>
    <t>End User WatchDog Support Renewal for ZoneDirector 3000, 50 AP License Upgrade, 5 Year</t>
  </si>
  <si>
    <t>EU Supp Renew ZD3000 50 upgrade 5yr</t>
  </si>
  <si>
    <t>Partner WatchDog Support Renewal for ZoneDirector 3000, 100 AP License Upgrade, 5 Year</t>
  </si>
  <si>
    <t>Part Supp Renew ZD3000 100 upgrade 5yr</t>
  </si>
  <si>
    <t>End User WatchDog Support Renewal for ZoneDirector 3000, 100 AP License Upgrade, 5 Year</t>
  </si>
  <si>
    <t>EU Supp Renew ZD3000 100 upgrade 5yr</t>
  </si>
  <si>
    <t>Partner WatchDog Support Renewal for ZoneDirector 3000 150 AP License Upgrade, 5 Year</t>
  </si>
  <si>
    <t>Part Supp Renew ZD3000 150 upgrade 5yr</t>
  </si>
  <si>
    <t>End User WatchDog Support Renewal for ZoneDirector 3000 150 AP License Upgrade, 5 Year</t>
  </si>
  <si>
    <t>EU Supp Renew ZD3000 150 upgrade 5yr</t>
  </si>
  <si>
    <t>Partner WatchDog Support Renewal for ZoneDirector 3000 200 AP License Upgrade, 5 Year</t>
  </si>
  <si>
    <t>Part Supp Renew ZD3000 200 upgrade 5yr</t>
  </si>
  <si>
    <t>End User WatchDog Support Renewal for ZoneDirector 3000 200 AP License Upgrade, 5 Year</t>
  </si>
  <si>
    <t>EU Supp Renew ZD3000 200 upgrade 5yr</t>
  </si>
  <si>
    <t>Partner WatchDog Support Renewal for ZoneDirector 3000 250 AP License Upgrade, 5 Year</t>
  </si>
  <si>
    <t>Part Supp Renew ZD3000 250 upgrade 5yr</t>
  </si>
  <si>
    <t>End User WatchDog Support Renewal for ZoneDirector 3000 250 AP License Upgrade, 5 Year</t>
  </si>
  <si>
    <t>EU Supp Renew ZD3000 250 upgrade 5yr</t>
  </si>
  <si>
    <t>Partner WatchDog Support Renewal for ZoneDirector 3000 300 AP License Upgrade, 5 Year</t>
  </si>
  <si>
    <t>Part Supp Renew ZD3000 300 upgrade 5yr</t>
  </si>
  <si>
    <t>End User WatchDog Support Renewal for ZoneDirector 3000 300 AP License Upgrade, 5 Year</t>
  </si>
  <si>
    <t>EU Supp Renew ZD3000 300 upgrade 5yr</t>
  </si>
  <si>
    <t>Partner WatchDog Support Renewal for ZoneDirector 3000 350 AP License Upgrade, 5 Year</t>
  </si>
  <si>
    <t>Part Supp Renew ZD3000 350 upgrade 5yr</t>
  </si>
  <si>
    <t>End User WatchDog Support Renewal for ZoneDirector 3000 350 AP License Upgrade, 5 Year</t>
  </si>
  <si>
    <t>EU Supp Renew ZD3000 350 upgrade 5yr</t>
  </si>
  <si>
    <t>Partner WatchDog Support Renewal for ZoneDirector 3000 400 AP License Upgrade, 5 Year</t>
  </si>
  <si>
    <t>Part Supp Renew ZD3000 400 upgrade 5yr</t>
  </si>
  <si>
    <t>End User WatchDog Support Renewal for ZoneDirector 3000 400 AP License Upgrade, 5 Year</t>
  </si>
  <si>
    <t>EU Supp Renew ZD3000 400 upgrade 5yr</t>
  </si>
  <si>
    <t>Partner WatchDog Support Renewal for ZoneDirector 3000 450 AP License Upgrade, 5 Year</t>
  </si>
  <si>
    <t>Part Supp Renew ZD3000 450 upgrade 5yr</t>
  </si>
  <si>
    <t>End User WatchDog Support Renewal for ZoneDirector 3000 450 AP License Upgrade, 5 Year</t>
  </si>
  <si>
    <t>EU Supp Renew ZD3000 450 upgrade 5yr</t>
  </si>
  <si>
    <t>Partner WatchDog Support Renewal for ZoneDirector 5000, 100 APs, 5 Year</t>
  </si>
  <si>
    <t>Part Supp Renew ZD5100 5yr</t>
  </si>
  <si>
    <t>End User WatchDog Support Renewal for ZoneDirector 5000, 100 APs, 5 Year</t>
  </si>
  <si>
    <t>EU Supp Renew ZD5100 5yr</t>
  </si>
  <si>
    <t>Partner WatchDog Support Renewal for ZoneDirector 5000, 50 AP License Upgrade, 5 Year</t>
  </si>
  <si>
    <t>Part Supp Renew ZD5000 50 upgrade 5yr</t>
  </si>
  <si>
    <t>End User WatchDog Support Renewal for ZoneDirector 5000, 50 AP License Upgrade, 5 Year</t>
  </si>
  <si>
    <t>EU Supp Renew ZD5000 50 upgrade 5yr</t>
  </si>
  <si>
    <t>Partner WatchDog Support Renewal for ZoneDirector 5000, 100 AP License Upgrade, 5 Year</t>
  </si>
  <si>
    <t>Part Supp Renew ZD5000 100 upgrade 5yr</t>
  </si>
  <si>
    <t>End User WatchDog Support Renewal for ZoneDirector 5000, 100 AP License Upgrade, 5 Year</t>
  </si>
  <si>
    <t>EU Supp Renew ZD5000 100 upgrade 5yr</t>
  </si>
  <si>
    <t>Partner WatchDog Support Renewal for ZoneDirector 5000, 150 AP License Upgrade, 5 Year</t>
  </si>
  <si>
    <t>Part Supp Renew ZD5000 150 upgrade 5yr</t>
  </si>
  <si>
    <t>End User WatchDog Support Renewal for ZoneDirector 5000, 150 AP License Upgrade, 5 Year</t>
  </si>
  <si>
    <t>EU Supp Renew ZD5000 150 upgrade 5yr</t>
  </si>
  <si>
    <t>Partner WatchDog Support Renewal for ZoneDirector 5000, 200 AP License Upgrade, 5 Year</t>
  </si>
  <si>
    <t>Part Supp Renew ZD5000 200 upgrade 5yr</t>
  </si>
  <si>
    <t>End User WatchDog Support Renewal for ZoneDirector 5000, 200 AP License Upgrade, 5 Year</t>
  </si>
  <si>
    <t>EU Supp Renew ZD5000 200 upgrade 5yr</t>
  </si>
  <si>
    <t>Partner WatchDog Support Renewal for ZoneDirector 5000, 250 AP License Upgrade, 5 Year</t>
  </si>
  <si>
    <t>Part Supp Renew ZD5000 250 upgrade 5yr</t>
  </si>
  <si>
    <t>End User WatchDog Support Renewal for ZoneDirector 5000, 250 AP License Upgrade, 5 Year</t>
  </si>
  <si>
    <t>EU Supp Renew ZD5000 250 upgrade 5yr</t>
  </si>
  <si>
    <t>Partner WatchDog Support Renewal for ZoneDirector 5000, 300 AP License Upgrade, 5 Year</t>
  </si>
  <si>
    <t>Part Supp Renew ZD5000 300 upgrade 5yr</t>
  </si>
  <si>
    <t>End User WatchDog Support Renewal for ZoneDirector 5000, 300 AP License Upgrade, 5 Year</t>
  </si>
  <si>
    <t>EU Supp Renew ZD5000 300 upgrade 5yr</t>
  </si>
  <si>
    <t>Partner WatchDog Support Renewal for ZoneDirector 5000, 350 AP License Upgrade, 5 Year</t>
  </si>
  <si>
    <t>Part Supp Renew ZD5000 350 upgrade 5yr</t>
  </si>
  <si>
    <t>End User WatchDog Support Renewal for ZoneDirector 5000, 350 AP License Upgrade, 5 Year</t>
  </si>
  <si>
    <t>EU Supp Renew ZD5000 350 upgrade 5yr</t>
  </si>
  <si>
    <t>Partner WatchDog Support Renewal for ZoneDirector 5000, 400 AP License Upgrade, 5 Year</t>
  </si>
  <si>
    <t>Part Supp Renew ZD5000 400 upgrade 5yr</t>
  </si>
  <si>
    <t>End User WatchDog Support Renewal for ZoneDirector 5000, 400 AP License Upgrade, 5 Year</t>
  </si>
  <si>
    <t>EU Supp Renew ZD5000 400 upgrade 5yr</t>
  </si>
  <si>
    <t>Partner WatchDog Support Renewal for ZoneDirector 5000, 450 AP License Upgrade, 5 Year</t>
  </si>
  <si>
    <t>Part Supp Renew ZD5000 450 upgrade 5yr</t>
  </si>
  <si>
    <t>End User WatchDog Support Renewal for ZoneDirector 5000, 450 AP License Upgrade, 5 Year</t>
  </si>
  <si>
    <t>EU Supp Renew ZD5000 450 upgrade 5yr</t>
  </si>
  <si>
    <t>Partner WatchDog Support Renewal for ZoneDirector 5000, 500 AP License Upgrade, 5 Year</t>
  </si>
  <si>
    <t>Part Supp Renew ZD5000 500 upgrade 5yr</t>
  </si>
  <si>
    <t>End User WatchDog Support Renewal for ZoneDirector 5000, 500 AP License Upgrade, 5 Year</t>
  </si>
  <si>
    <t>EU Supp Renew ZD5000 500 upgrade 5yr</t>
  </si>
  <si>
    <t>Partner WatchDog Support Renewal for ZoneDirector 5000, 550 AP License Upgrade, 5 Year</t>
  </si>
  <si>
    <t>Part Supp Renew ZD5000 550 upgrade 5yr</t>
  </si>
  <si>
    <t>End User WatchDog Support Renewal for ZoneDirector 5000, 550 AP License Upgrade, 5 Year</t>
  </si>
  <si>
    <t>EU Supp Renew ZD5000 550 upgrade 5yr</t>
  </si>
  <si>
    <t>Partner WatchDog Support Renewal for ZoneDirector 5000, 600 AP License Upgrade, 5 Year</t>
  </si>
  <si>
    <t>Part Supp Renew ZD5000 600 upgrade 5yr</t>
  </si>
  <si>
    <t>End User WatchDog Support Renewal for ZoneDirector 5000, 600 AP License Upgrade, 5 Year</t>
  </si>
  <si>
    <t>EU Supp Renew ZD5000 600 upgrade 5yr</t>
  </si>
  <si>
    <t>Partner WatchDog Support Renewal for ZoneDirector 5000, 650 AP License Upgrade, 5 Year</t>
  </si>
  <si>
    <t>Part Supp Renew ZD5000 650 upgrade 5yr</t>
  </si>
  <si>
    <t>End User WatchDog Support Renewal for ZoneDirector 5000, 650 AP License Upgrade, 5 Year</t>
  </si>
  <si>
    <t>EU Supp Renew ZD5000 650 upgrade 5yr</t>
  </si>
  <si>
    <t>Partner WatchDog Support Renewal for ZoneDirector 5000, 700 AP License Upgrade, 5 Year</t>
  </si>
  <si>
    <t>Part Supp Renew ZD5000 700 upgrade 5yr</t>
  </si>
  <si>
    <t>End User WatchDog Support Renewal for ZoneDirector 5000, 700 AP License Upgrade, 5 Year</t>
  </si>
  <si>
    <t>EU Supp Renew ZD5000 700 upgrade 5yr</t>
  </si>
  <si>
    <t>Partner WatchDog Support Renewal for ZoneDirector 5000, 750 AP License Upgrade, 5 Year</t>
  </si>
  <si>
    <t>Part Supp Renew ZD5000 750 upgrade 5yr</t>
  </si>
  <si>
    <t>End User WatchDog Support Renewal for ZoneDirector 5000, 750 AP License Upgrade, 5 Year</t>
  </si>
  <si>
    <t>EU Supp Renew ZD5000 750 upgrade 5yr</t>
  </si>
  <si>
    <t>Partner WatchDog Support Renewal for ZoneDirector 5000, 800 AP License Upgrade, 5 Year</t>
  </si>
  <si>
    <t>Part Supp Renew ZD5000 800 upgrade 5yr</t>
  </si>
  <si>
    <t>End User WatchDog Support Renewal for ZoneDirector 5000, 800 AP License Upgrade, 5 Year</t>
  </si>
  <si>
    <t>EU Supp Renew ZD5000 800 upgrade 5yr</t>
  </si>
  <si>
    <t>Partner WatchDog Support Renewal for ZoneDirector 5000, 850 AP License Upgrade, 5 Year</t>
  </si>
  <si>
    <t>Part Supp Renew ZD5000 850 upgrade 5yr</t>
  </si>
  <si>
    <t>End User WatchDog Support Renewal for ZoneDirector 5000, 850 AP License Upgrade, 5 Year</t>
  </si>
  <si>
    <t>EU Supp Renew ZD5000 850 upgrade 5yr</t>
  </si>
  <si>
    <t>Partner WatchDog Support Renewal for ZoneDirector 5000, 900 AP License Upgrade, 5 Year</t>
  </si>
  <si>
    <t>Part Supp Renew ZD5000 900 upgrade 5yr</t>
  </si>
  <si>
    <t>End User End User WatchDog Support Renewal for ZoneDirector 5000, 900 AP License Upgrade, 5 Year</t>
  </si>
  <si>
    <t>EU Supp Renew ZD5000 900 upgrade 5yr</t>
  </si>
  <si>
    <t>WatchDog ZD1100 series Redundant Controller Support Renewal, 1 Year. Includes Support Renewal &amp; license upgrades to bring redundant ZD to the same level as the primary ZD. Must purchase with a ZD1106 (PN # 901-1106-XX00) or use with existing redundant ZD1100</t>
  </si>
  <si>
    <t>WatchDog ZD3000 series Redundant Controller Support Renewal, 1 Year. Includes Support Renewal &amp; license upgrades to bring redundant ZD to the same level as the primary ZD. Must purchase with a ZD3025 (PN # 901-3025-XX00) or use with existing redundant ZD3000</t>
  </si>
  <si>
    <t>WatchDog ZD5000 series Redundant Controller Support Renewal, 1 Year. Includes Support Renewal &amp; license upgrades to bring redundant ZD to the same level as the primary ZD. Must purchase with a ZD5100 (PN # 901-5100-XX00) or use with existing redundant ZD5000.</t>
  </si>
  <si>
    <t>WatchDog ZD1100 series Redundant Controller Support Renewal, 3 Year. Includes Support Renewal &amp; license upgrades to bring redundant ZD to the same level as the primary ZD. Must purchase with a ZD1106 (PN # 901-1106-XX00) or use with existing redundant ZD1100</t>
  </si>
  <si>
    <t>Redundant ZD1100 Support Renew 3yr</t>
  </si>
  <si>
    <t>WatchDog ZD3000 series Redundant Controller Support Renewal, 3 Year. Includes Support Renewal &amp; license upgrades to bring redundant ZD to the same level as the primary ZD. Must purchase with a ZD3025 (PN # 901-3025-XX00) or use with existing redundant ZD3000</t>
  </si>
  <si>
    <t>Redundant ZD3000 Support Renew 3yr</t>
  </si>
  <si>
    <t>WatchDog ZD5000 series Redundant Controller Support Renewal, 3 Year. Includes Support Renewal &amp; license upgrades to bring redundant ZD to the same level as the primary ZD. Must purchase with a ZD5100 (PN # 901-5100-XX00) or use with existing redundant ZD5000.</t>
  </si>
  <si>
    <t>Redundant ZD5000 Support Renew 3yr</t>
  </si>
  <si>
    <t>WatchDog ZD3000 series Redundant Controller Support Renewal, 5 Year. Includes Support Renewal &amp; license upgrades to bring redundant ZD to the same level as the primary ZD. Must purchase with a ZD3025 (PN # 901-3025-XX00) or use with existing redundant ZD3000</t>
  </si>
  <si>
    <t>Redundant ZD3000 Support Renew 5yr</t>
  </si>
  <si>
    <t>WatchDog ZD5000 series Redundant Controller Support Renewal, 5 Year. Includes Support Renewal &amp; license upgrades to bring redundant ZD to the same level as the primary ZD. Must purchase with a ZD5100 (PN # 901-5100-XX00) or use with existing redundant ZD5000.</t>
  </si>
  <si>
    <t>Redundant ZD5000 Support Renew 5yr</t>
  </si>
  <si>
    <t>Partner Support Renewal for ZoneFlex 7962, 1 Year (See ZoneFlex 7962 End of Life Notice)</t>
  </si>
  <si>
    <t>End User Support Renewal for ZoneFlex 7962, 1 Year (See ZoneFlex 7962 End of Life Notice)</t>
  </si>
  <si>
    <t>Partner Support Renewal for ZoneFlex 2942, 1 Year (See ZoneFlex 2942 End of Life Notice)</t>
  </si>
  <si>
    <t>End User Support Renewal for ZoneFlex 2942, 1 Year (See ZoneFlex 2942 End of Life Notice)</t>
  </si>
  <si>
    <t>Partner Support Renewal for ZoneFlex 7321, 3 Year</t>
  </si>
  <si>
    <t>Part Supp Renew ZF7321 3yr</t>
  </si>
  <si>
    <t>End User Support Renewal for ZoneFlex 7321, 3 Year</t>
  </si>
  <si>
    <t>EU Supp Renew ZF7321 3yr</t>
  </si>
  <si>
    <t>Partner Support Renewal for ZoneFlex 7352, 3 Year</t>
  </si>
  <si>
    <t>Part Supp Renew ZF7352 3yr</t>
  </si>
  <si>
    <t>End User Support Renewal for ZoneFlex 7352, 3 Year</t>
  </si>
  <si>
    <t>EU Supp Renew ZF7352 3yr</t>
  </si>
  <si>
    <t>Partner Support Renewal for ZoneFlex 7372, 7372-E, 3 Year</t>
  </si>
  <si>
    <t>Part Supp Renew ZF7372 3yr</t>
  </si>
  <si>
    <t>End User Support Renewal for ZoneFlex 7372, 7372-E, 3 Year</t>
  </si>
  <si>
    <t>EU Supp Renew ZF7372 3yr</t>
  </si>
  <si>
    <t>Partner Support Renewal for ZoneFlex 7982, 3 Year</t>
  </si>
  <si>
    <t>Part Supp Renew ZF7982 3yr</t>
  </si>
  <si>
    <t>End User Support Renewal for ZoneFlex 7982, 3 Year</t>
  </si>
  <si>
    <t>EU Supp Renew ZF7982 3yr</t>
  </si>
  <si>
    <t>Partner Support Renewal for ZoneFlex 7363, 3 Year</t>
  </si>
  <si>
    <t>Part Supp Renew ZF7363 3yr</t>
  </si>
  <si>
    <t>End User Support Renewal for ZoneFlex 7363, 3 Year</t>
  </si>
  <si>
    <t>EU Supp Renew ZF7363 3yr</t>
  </si>
  <si>
    <t>Partner Support Renewal for ZoneFlex 7782, 7782-N, 7782-S, 7782-E, 3 Year</t>
  </si>
  <si>
    <t>Part Supp Renew ZF7782 3yr</t>
  </si>
  <si>
    <t>End User Support Renewal for ZoneFlex 7782, 7782-N, 7782-S, 7782-E, 3 Year</t>
  </si>
  <si>
    <t>EU Supp Renew ZF7782 3yr</t>
  </si>
  <si>
    <t>Partner Support Renewal for ZoneFlex 7762, 7762-S, 7762-T, 3 Year</t>
  </si>
  <si>
    <t>Part Supp Renew ZF7762 3yr</t>
  </si>
  <si>
    <t>End User Support Renewal for ZoneFlex 7762, 7762-S, 7762-T, 3 Year</t>
  </si>
  <si>
    <t>EU Supp Renew ZF7762 3yr</t>
  </si>
  <si>
    <t>Partner Support Renewal for ZoneFlex 7762-AC,7762-S-AC, 3 Year</t>
  </si>
  <si>
    <t>End User Support Renewal for ZoneFlex 7762-AC,7762-S-AC, 3 Year</t>
  </si>
  <si>
    <t>Partner Support Renewal for ZoneFlex 7731 (pair), including bundles with antennas, 3 Year</t>
  </si>
  <si>
    <t>Part Supp Renew 7731 pair 3yr</t>
  </si>
  <si>
    <t>End User Support Renewal for ZoneFlex 7731 (pair), including bundles with antennas, 3 Year</t>
  </si>
  <si>
    <t>EU Supp Renew 7731 pair 3yr</t>
  </si>
  <si>
    <t>Partner Support Renewal for ZoneFlex 7731 (single), 3 Year</t>
  </si>
  <si>
    <t>Part Supp Renew ZF7731 3yr</t>
  </si>
  <si>
    <t>End User Support Renewal for ZoneFlex 7731 (single), 3 Year</t>
  </si>
  <si>
    <t>EU Supp Renew ZF7731 3yr</t>
  </si>
  <si>
    <t>Partner Support Renewal for ZoneFlex 7055, 3 Year</t>
  </si>
  <si>
    <t>Part Supp Renew ZF7055 3yr</t>
  </si>
  <si>
    <t>End User Support Renewal for ZoneFlex 7055, 3 Year</t>
  </si>
  <si>
    <t>EU Supp Renew ZF7055 3yr</t>
  </si>
  <si>
    <t>Partner Support Renewal for ZoneFlex 7025, 3 Year</t>
  </si>
  <si>
    <t>Part Supp Renew ZF7025 3yr</t>
  </si>
  <si>
    <t>End User Support Renewal for ZoneFlex 7025, 3 Year</t>
  </si>
  <si>
    <t>EU Supp Renew ZF7025 3yr</t>
  </si>
  <si>
    <t>Partner Support Renewal for ZoneFlex 7441, 3 Year</t>
  </si>
  <si>
    <t>Part Supp Renew ZF7441 3yr</t>
  </si>
  <si>
    <t>End User Support Renewal for ZoneFlex 7441, 3 Year</t>
  </si>
  <si>
    <t>EU Supp Renew ZF7441 3yr</t>
  </si>
  <si>
    <t>Partner Support Renewal for ZoneFlex 7352, 5 Year</t>
  </si>
  <si>
    <t>Part Supp Renew ZF7352 5yr</t>
  </si>
  <si>
    <t>End User Support Renewal for ZoneFlex 7352, 5 Year</t>
  </si>
  <si>
    <t>EU Supp Renew ZF7352 5yr</t>
  </si>
  <si>
    <t>Partner Support Renewal for ZoneFlex 7372, 7372-E, 5 Year</t>
  </si>
  <si>
    <t>Part Supp Renew ZF7372 5yr</t>
  </si>
  <si>
    <t>End User Support Renewal for ZoneFlex 7372, 7372-E, 5 Year</t>
  </si>
  <si>
    <t>EU Supp Renew ZF7372 5yr</t>
  </si>
  <si>
    <t>Partner Support Renewal for ZoneFlex 7982, 5 Year</t>
  </si>
  <si>
    <t>Part Supp Renew ZF7982 5yr</t>
  </si>
  <si>
    <t>End User Support Renewal for ZoneFlex 7982, 5 Year</t>
  </si>
  <si>
    <t>EU Supp Renew ZF7982 5yr</t>
  </si>
  <si>
    <t>Partner Support Renewal for ZoneFlex 7782, 7782-N, 7782-S, 7782-E, 5 Year</t>
  </si>
  <si>
    <t>Part Supp Renew ZF7782 5yr</t>
  </si>
  <si>
    <t>End User Support Renewal for ZoneFlex 7782, 7782-N, 7782-S, 7782-E, 5 Year</t>
  </si>
  <si>
    <t>EU Supp Renew ZF7782 5yr</t>
  </si>
  <si>
    <t>Partner Support Renewal for ZoneFlex 7731 (pair), including bundles with antennas, 5 Year</t>
  </si>
  <si>
    <t>Part Supp Renew 7731 pair 5yr</t>
  </si>
  <si>
    <t>End User Support Renewal for ZoneFlex 7731 (pair), including bundles with antennas, 5 Year</t>
  </si>
  <si>
    <t>EU Supp Renew 7731 pair 5yr</t>
  </si>
  <si>
    <t>Partner Support Renewal for ZoneFlex 7731 (single), 5 Year</t>
  </si>
  <si>
    <t>Part Supp Renew ZF7731 5yr</t>
  </si>
  <si>
    <t>End User Support Renewal for ZoneFlex 7731 (single), 5 Year</t>
  </si>
  <si>
    <t>EU Supp Renew ZF7731 5yr</t>
  </si>
  <si>
    <t>Partner Support Renewal for ZoneFlex 7055, 5 Year</t>
  </si>
  <si>
    <t>Part Supp Renew ZF7055 5yr</t>
  </si>
  <si>
    <t>End User Support Renewal for ZoneFlex 7055, 5 Year</t>
  </si>
  <si>
    <t>EU Supp Renew ZF7055 5yr</t>
  </si>
  <si>
    <t>Part Supp Renew ZFR300 1yr</t>
  </si>
  <si>
    <t>EU Supp Renew ZFR300 1yr</t>
  </si>
  <si>
    <t>Partner Support Renewal for ZoneFlex R300, 3 Year</t>
  </si>
  <si>
    <t>Part Supp Renew ZFR300 3yr</t>
  </si>
  <si>
    <t>End User Support Renewal for ZoneFlex R300, 3 Year</t>
  </si>
  <si>
    <t>EU Supp Renew ZFR300 3yr</t>
  </si>
  <si>
    <t>Partner Support Renewal for ZoneFlex R300, 5 Year</t>
  </si>
  <si>
    <t>Part Supp Renew ZFR300 5yr</t>
  </si>
  <si>
    <t>End User Support Renewal for ZoneFlex R300, 5 Year</t>
  </si>
  <si>
    <t>EU Supp Renew ZFR300 5yr</t>
  </si>
  <si>
    <t>Advance Replace Renew ZFR300 1yr</t>
  </si>
  <si>
    <t>WatchDog Advanced Hardware Replacement Renewal for ZoneFlex R300, 3 year</t>
  </si>
  <si>
    <t>Advance Replace Renew ZFR300 3yr</t>
  </si>
  <si>
    <t>WatchDog Advanced Hardware Replacement Renewal for ZoneFlex R300, 5 year</t>
  </si>
  <si>
    <t>Advance Replace Renew ZFR300 5yr</t>
  </si>
  <si>
    <t>WatchDog Advanced Hardware Replacement Renewal for ZoneFlex 7782, 7782-N, 7782-S, 7782-E, 1 year</t>
  </si>
  <si>
    <t>WatchDog Advanced Hardware Replacement Renewal for ZoneFlex 7731 (pair), incl. bundles with antennas, 1 year</t>
  </si>
  <si>
    <t>WatchDog Advanced Hardware Replacement Renewal for ZoneFlex 7321, 3 year</t>
  </si>
  <si>
    <t>Advance Replace Renew ZF7321 3yr</t>
  </si>
  <si>
    <t>WatchDog Advanced Hardware Replacement Renewal for ZoneFlex 7352, 3 year</t>
  </si>
  <si>
    <t>Advance Replace Renew ZF7352 3yr</t>
  </si>
  <si>
    <t>WatchDog Advanced Hardware Replacement Renewal for ZoneFlex 7372, 7372-E, 3 year</t>
  </si>
  <si>
    <t>Advance Replace Renew ZF7372 3yr</t>
  </si>
  <si>
    <t>WatchDog Advanced Hardware Replacement Renewal for ZoneFlex 7982, 3 year</t>
  </si>
  <si>
    <t>Advance Replace Renew ZF7982 3yr</t>
  </si>
  <si>
    <t>WatchDog Advanced Hardware Replacement Renewal for ZoneFlex 7363, 3 year</t>
  </si>
  <si>
    <t>Advance Replace Renew ZF7363 3yr</t>
  </si>
  <si>
    <t>WatchDog Advanced Hardware Replacement Renewal for ZoneFlex 7343, 3 year</t>
  </si>
  <si>
    <t>Advance Replace Renew ZF7343 3yr</t>
  </si>
  <si>
    <t>WatchDog Advanced Hardware Replacement Renewal for ZoneFlex 7341, 3 year</t>
  </si>
  <si>
    <t>Advance Replace Renew ZF7341 3yr</t>
  </si>
  <si>
    <t>WatchDog Advanced Hardware Replacement Renewal for ZoneFlex 7782, 7782-N, 7782-S, 7782-E, 3 year</t>
  </si>
  <si>
    <t>Advance Replace Renew ZF7782 3yr</t>
  </si>
  <si>
    <t>WatchDog Advanced Hardware Replacement Renewal for ZoneFlex 7762, 7762-S, 7762-T, 3 year</t>
  </si>
  <si>
    <t>Advance Replace Renew ZF7762 3yr</t>
  </si>
  <si>
    <t>WatchDog Advanced Hardware Replacement Renewal for ZoneFlex 7762-AC,7762-S-AC, 3 year</t>
  </si>
  <si>
    <t>WatchDog Advanced Hardware Replacement Renewal for ZoneFlex 7731 (pair), incl. bundles with antennas, 3 year</t>
  </si>
  <si>
    <t>Advance Replace Renew 7731 pair 3yr</t>
  </si>
  <si>
    <t>WatchDog Advanced Hardware Replacement Renewal for ZoneFlex 7731 (single), 3 year</t>
  </si>
  <si>
    <t>Advance Replace Renew ZF7731 3yr</t>
  </si>
  <si>
    <t>WatchDog Advanced Hardware Replacement Renewal for ZoneFlex 7055, 3 year</t>
  </si>
  <si>
    <t>Advance Replace Renew ZF7055 3yr</t>
  </si>
  <si>
    <t>WatchDog Advanced Hardware Replacement Renewal for ZoneFlex 7025, 3 year</t>
  </si>
  <si>
    <t>Advance Replace Renew ZF7025 3yr</t>
  </si>
  <si>
    <t>Advance Replace RenewZF7441 3yr</t>
  </si>
  <si>
    <t>WatchDog Advanced Hardware Replacement Renewal for Media Converter of Fiber Node Accessory, 3 year</t>
  </si>
  <si>
    <t>Advance Replace Renew Med Conv 3yr</t>
  </si>
  <si>
    <t>WatchDog Advanced Hardware Replacement Renewal for ZoneFlex 7352, 5 year</t>
  </si>
  <si>
    <t>Advance Replace Renew ZF7352 5yr</t>
  </si>
  <si>
    <t>WatchDog Advanced Hardware Replacement Renewal for ZoneFlex 7372, 7372-E, 5 year</t>
  </si>
  <si>
    <t>Advance Replace Renew ZF7372 5yr</t>
  </si>
  <si>
    <t>WatchDog Advanced Hardware Replacement Renewal for ZoneFlex 7982, 5 year</t>
  </si>
  <si>
    <t>Advance Replace Renew ZF7982 5yr</t>
  </si>
  <si>
    <t>WatchDog Advanced Hardware Replacement Renewal for ZoneFlex 7782, 7782-N, 7782-S, 7782-E, 5 year</t>
  </si>
  <si>
    <t>Advance Replace Renew ZF7782 5yr</t>
  </si>
  <si>
    <t>WatchDog Advanced Hardware Replacement Renewal for ZoneFlex 7762, 7762-S, 7762-T, 5 year</t>
  </si>
  <si>
    <t>Advance Replace Renew ZF7762 5yr</t>
  </si>
  <si>
    <t>WatchDog Advanced Hardware Replacement Renewal for ZoneFlex 7762-AC,7762-S-AC, 5 year</t>
  </si>
  <si>
    <t>WatchDog Advanced Hardware Replacement Renewal for ZoneFlex 7731 (pair), incl. bundles with antennas, 5 year</t>
  </si>
  <si>
    <t>Advance Replace Renew 7731 pair 5yr</t>
  </si>
  <si>
    <t>WatchDog Advanced Hardware Replacement Renewal for ZoneFlex 7731 (single), 5 year</t>
  </si>
  <si>
    <t>Advance Replace Renew ZF7731 5yr</t>
  </si>
  <si>
    <t>WatchDog Advanced Hardware Replacement Renewal for ZoneFlex 7055, 5 year</t>
  </si>
  <si>
    <t>Advance Replace Renew ZF7055 5yr</t>
  </si>
  <si>
    <t>WatchDog Advanced Hardware Replacement Renewal for Media Converter of Fiber Node Accessory, 5 year</t>
  </si>
  <si>
    <t>Advance Replace Renew Med Conv 5yr</t>
  </si>
  <si>
    <t>Partner Support Renewal for FlexMaster 0025, 3 Year</t>
  </si>
  <si>
    <t>Part Supp Renew FM 0025 3yr</t>
  </si>
  <si>
    <t>End User Support Renewal for FlexMaster 0025, 3 Year</t>
  </si>
  <si>
    <t>EU Supp Renew FM 0025 3yr</t>
  </si>
  <si>
    <t>Partner Support Renewal for FlexMaster 0100, 3 Year</t>
  </si>
  <si>
    <t>Part Supp Renew FM 0100 3yr</t>
  </si>
  <si>
    <t>End User Support Renewal for FlexMaster 0100, 3 Year</t>
  </si>
  <si>
    <t>EU Supp Renew FM 0100 3yr</t>
  </si>
  <si>
    <t>Partner Support Renewal for FlexMaster 0250, 3 Year</t>
  </si>
  <si>
    <t>Part Supp Renew FM 0250 3yr</t>
  </si>
  <si>
    <t>End User Support Renewal for FlexMaster 0250, 3 Year</t>
  </si>
  <si>
    <t>EU Supp Renew FM 0250 3yr</t>
  </si>
  <si>
    <t>Partner Support Renewal for FlexMaster 0500, 3 Year</t>
  </si>
  <si>
    <t>Part Supp Renew FM 0500 3yr</t>
  </si>
  <si>
    <t>End User Support Renewal for FlexMaster 0500, 3 Year</t>
  </si>
  <si>
    <t>EU Supp Renew FM 0500 3yr</t>
  </si>
  <si>
    <t>Partner Support Renewal for FlexMaster 1000, 3 Year</t>
  </si>
  <si>
    <t>Part Supp Renew FM 1000 3yr</t>
  </si>
  <si>
    <t>End User Support Renewal for FlexMaster 1000, 3 Year</t>
  </si>
  <si>
    <t>EU Supp Renew FM 1000 3yr</t>
  </si>
  <si>
    <t>Partner Support Renewal for FlexMaster 2500, 3 Year</t>
  </si>
  <si>
    <t>Part Supp Renew FM 2500 3yr</t>
  </si>
  <si>
    <t>End User Support Renewal for FlexMaster 2500, 3 Year</t>
  </si>
  <si>
    <t>EU Supp Renew FM 2500 3yr</t>
  </si>
  <si>
    <t>Partner Support Renewal for FlexMaster 5000, 3 Year</t>
  </si>
  <si>
    <t>Part Supp Renew FM 5000 3yr</t>
  </si>
  <si>
    <t>End User Support Renewal for FlexMaster 5000, 3 Year</t>
  </si>
  <si>
    <t>EU Supp Renew FM 5000 3yr</t>
  </si>
  <si>
    <t>Partner Support Renewal for FlexMaster 10000, 3 Year</t>
  </si>
  <si>
    <t>Part Supp Renew FM 10000 3yr</t>
  </si>
  <si>
    <t>End User Support Renewal for FlexMaster 10000, 3 Year</t>
  </si>
  <si>
    <t>EU Supp Renew FM 10000 3yr</t>
  </si>
  <si>
    <t>Partner Support Renewal for FlexMaster License Upgrade to 100, 3 Year</t>
  </si>
  <si>
    <t>Part Supp Renew FM Upgrade 100 3yr</t>
  </si>
  <si>
    <t>End User Support Renewal for FlexMaster License Upgrade to 100, 3 Year</t>
  </si>
  <si>
    <t>EU Supp Renew FM Upgrade 100 3yr</t>
  </si>
  <si>
    <t>Partner Support Renewal for FlexMaster License Upgrade to 250, 3 Year</t>
  </si>
  <si>
    <t>Part Supp Renew FM Upgrade 250 3yr</t>
  </si>
  <si>
    <t>End User Support Renewal for FlexMaster License Upgrade to 250, 3 Year</t>
  </si>
  <si>
    <t>EU Supp Renew FM Upgrade 250 3yr</t>
  </si>
  <si>
    <t>Partner Support Renewal for FlexMaster License Upgrade to 500, 3 Year</t>
  </si>
  <si>
    <t>Part Supp Renew FM Upgrade 500 3yr</t>
  </si>
  <si>
    <t>End User Support Renewal for FlexMaster License Upgrade to 500, 3 Year</t>
  </si>
  <si>
    <t>EU Supp Renew FM Upgrade 500 3yr</t>
  </si>
  <si>
    <t>Partner Support Renewal for FlexMaster License Upgrade to 1000, 3 Year</t>
  </si>
  <si>
    <t>Part Supp Renew FM Upgrade 1000 3yr</t>
  </si>
  <si>
    <t>End User Support Renewal for FlexMaster License Upgrade to 1000, 3 Year</t>
  </si>
  <si>
    <t>EU Supp Renew FM Upgrade 1000 3yr</t>
  </si>
  <si>
    <t>Partner Support Renewal for FlexMaster License Upgrade to 2500, 3 Year</t>
  </si>
  <si>
    <t>Part Supp Renew FM Upgrade 2500 3yr</t>
  </si>
  <si>
    <t>End User Support Renewal for FlexMaster License Upgrade to 2500, 3 Year</t>
  </si>
  <si>
    <t>EU Supp Renew FM Upgrade 2500 3yr</t>
  </si>
  <si>
    <t>Partner Support Renewal for FlexMaster License Upgrade to 5000, 3 Year</t>
  </si>
  <si>
    <t>Part Supp Renew FM Upgrade 5000 3yr</t>
  </si>
  <si>
    <t>End User Support Renewal for FlexMaster License Upgrade to 5000, 3 Year</t>
  </si>
  <si>
    <t>EU Supp Renew FM Upgrade 5000 3yr</t>
  </si>
  <si>
    <t>Partner Support Renewal for FlexMaster License Upgrade to 10000, 3 Year</t>
  </si>
  <si>
    <t>Part Supp Renew FM Upgrade 10000 3yr</t>
  </si>
  <si>
    <t>End User Support Renewal for FlexMaster License Upgrade to 10000, 3 Year</t>
  </si>
  <si>
    <t>EU Supp Renew FM Upgrade 10000 3yr</t>
  </si>
  <si>
    <t>Partner Support Renewal for FlexMaster 0025, 5 Year</t>
  </si>
  <si>
    <t>Part Supp Renew FM 0025 5yr</t>
  </si>
  <si>
    <t>End User Support Renewal for FlexMaster 0025, 5 Year</t>
  </si>
  <si>
    <t>EU Supp Renew FM 0025 5yr</t>
  </si>
  <si>
    <t>Partner Support Renewal for FlexMaster 0100, 5 Year</t>
  </si>
  <si>
    <t>Part Supp Renew FM 0100 5yr</t>
  </si>
  <si>
    <t>End User Support Renewal for FlexMaster 0100, 5 Year</t>
  </si>
  <si>
    <t>EU Supp Renew FM 0100 5yr</t>
  </si>
  <si>
    <t>Partner Support Renewal for FlexMaster 0250, 5 Year</t>
  </si>
  <si>
    <t>Part Supp Renew FM 0250 5yr</t>
  </si>
  <si>
    <t>End User Support Renewal for FlexMaster 0250, 5 Year</t>
  </si>
  <si>
    <t>EU Supp Renew FM 0250 5yr</t>
  </si>
  <si>
    <t>Partner Support Renewal for FlexMaster 0500, 5 Year</t>
  </si>
  <si>
    <t>Part Supp Renew FM 0500 5yr</t>
  </si>
  <si>
    <t>End User Support Renewal for FlexMaster 0500, 5 Year</t>
  </si>
  <si>
    <t>EU Supp Renew FM 0500 5yr</t>
  </si>
  <si>
    <t>Partner Support Renewal for FlexMaster 1000, 5 Year</t>
  </si>
  <si>
    <t>Part Supp Renew FM 1000 5yr</t>
  </si>
  <si>
    <t>End User Support Renewal for FlexMaster 1000, 5 Year</t>
  </si>
  <si>
    <t>EU Supp Renew FM 1000 5yr</t>
  </si>
  <si>
    <t>Partner Support Renewal for FlexMaster 2500, 5 Year</t>
  </si>
  <si>
    <t>Part Supp Renew FM 2500 5yr</t>
  </si>
  <si>
    <t>End User Support Renewal for FlexMaster 2500, 5 Year</t>
  </si>
  <si>
    <t>EU Supp Renew FM 2500 5yr</t>
  </si>
  <si>
    <t>Partner Support Renewal for FlexMaster 5000, 5 Year</t>
  </si>
  <si>
    <t>Part Supp Renew FM 5000 5yr</t>
  </si>
  <si>
    <t>End User Support Renewal for FlexMaster 5000, 5 Year</t>
  </si>
  <si>
    <t>EU Supp Renew FM 5000 5yr</t>
  </si>
  <si>
    <t>Partner Support Renewal for FlexMaster 10000, 5 Year</t>
  </si>
  <si>
    <t>Part Supp Renew FM 10000 5yr</t>
  </si>
  <si>
    <t>End User Support Renewal for FlexMaster 10000, 5 Year</t>
  </si>
  <si>
    <t>EU Supp Renew FM 10000 5yr</t>
  </si>
  <si>
    <t>Partner Support Renewal for FlexMaster License Upgrade to 100, 5 Year</t>
  </si>
  <si>
    <t>Part Supp Renew FM Upgrade 100 5yr</t>
  </si>
  <si>
    <t>End User Support Renewal for FlexMaster License Upgrade to 100, 5 Year</t>
  </si>
  <si>
    <t>EU Supp Renew FM Upgrade 100 5yr</t>
  </si>
  <si>
    <t>Partner Support Renewal for FlexMaster License Upgrade to 250, 5 Year</t>
  </si>
  <si>
    <t>Part Supp Renew FM Upgrade 250 5yr</t>
  </si>
  <si>
    <t>End User Support Renewal for FlexMaster License Upgrade to 250, 5 Year</t>
  </si>
  <si>
    <t>EU Supp Renew FM Upgrade 250 5yr</t>
  </si>
  <si>
    <t>Partner Support Renewal for FlexMaster License Upgrade to 500, 5 Year</t>
  </si>
  <si>
    <t>Part Supp Renew FM Upgrade 500 5yr</t>
  </si>
  <si>
    <t>End User Support Renewal for FlexMaster License Upgrade to 500, 5 Year</t>
  </si>
  <si>
    <t>EU Supp Renew FM Upgrade 500 5yr</t>
  </si>
  <si>
    <t>Partner Support Renewal for FlexMaster License Upgrade to 1000, 5 Year</t>
  </si>
  <si>
    <t>Part Supp Renew FM Upgrade 1000 5yr</t>
  </si>
  <si>
    <t>End User Support Renewal for FlexMaster License Upgrade to 1000, 5 Year</t>
  </si>
  <si>
    <t>EU Supp Renew FM Upgrade 1000 5yr</t>
  </si>
  <si>
    <t>Partner Support Renewal for FlexMaster License Upgrade to 2500, 5 Year</t>
  </si>
  <si>
    <t>Part Supp Renew FM Upgrade 2500 5yr</t>
  </si>
  <si>
    <t>End User Support Renewal for FlexMaster License Upgrade to 2500, 5 Year</t>
  </si>
  <si>
    <t>EU Supp Renew FM Upgrade 2500 5yr</t>
  </si>
  <si>
    <t>Partner Support Renewal for FlexMaster License Upgrade to 5000, 5 Year</t>
  </si>
  <si>
    <t>Part Supp Renew FM Upgrade 5000 5yr</t>
  </si>
  <si>
    <t>End User Support Renewal for FlexMaster License Upgrade to 5000, 5 Year</t>
  </si>
  <si>
    <t>EU Supp Renew FM Upgrade 5000 5yr</t>
  </si>
  <si>
    <t>Partner Support Renewal for FlexMaster License Upgrade to 10000, 5 Year</t>
  </si>
  <si>
    <t>Part Supp Renew FM Upgrade 10000 5yr</t>
  </si>
  <si>
    <t>End User Support Renewal for FlexMaster License Upgrade to 10000, 5 Year</t>
  </si>
  <si>
    <t>EU Supp Renew FM Upgrade 10000 5yr</t>
  </si>
  <si>
    <t xml:space="preserve">ZoneDirector Installation and Management.  Live Instructor Led Training, For up to 12 Persons, Onsite.  Includes vouchers for WiSE Level 1 Online Exam. 
This course requires that applicable Ruckus (purchased and configured) equipment be available for training -OR- a Group Lab Fee will apply (see 905-TLAB-GRUP). </t>
  </si>
  <si>
    <t>Group Training Lab Fee only as needed, per 12 Person dedicated course.
Required for courses where applicable Ruckus (purchased and configured) equipment must be supplied by Ruckus for training purposes.</t>
  </si>
  <si>
    <t>3 Days Group Training. Live Instructor Led Training, For up to 12 Persons, Onsite, May Require Lab</t>
  </si>
  <si>
    <t>4 Days Group Training. Live Instructor Led Training, For up to 12 Persons, Onsite, May Require Lab</t>
  </si>
  <si>
    <t xml:space="preserve">5 Days Group Training. Live Instructor Led Training, For up to 12 Persons, Onsite, May Require Lab </t>
  </si>
  <si>
    <t>Malaysia</t>
  </si>
  <si>
    <t>S9G-MPE2N33A
S9G-MPE5AC33A</t>
  </si>
  <si>
    <t>107 x 107 x 147
240 = 20 boxes</t>
  </si>
  <si>
    <t>240 KGS</t>
  </si>
  <si>
    <t>Partner Support for ZoneFlex R700, 3 Year</t>
  </si>
  <si>
    <t>Partner Support R700 3yr</t>
  </si>
  <si>
    <t>End User Support for ZoneFlex R700, 3 Year</t>
  </si>
  <si>
    <t>End User Support R700 3yr</t>
  </si>
  <si>
    <t>Partner Support for ZoneFlex R700, 5 Year</t>
  </si>
  <si>
    <t>Partner Support R700 5yr</t>
  </si>
  <si>
    <t>End User Support for ZoneFlex R700, 5 Year</t>
  </si>
  <si>
    <t>End User Support R700 5yr</t>
  </si>
  <si>
    <t>WatchDog Advanced Hardware Replacement for ZoneFlex R700, 3 year</t>
  </si>
  <si>
    <t>Advance Hardware Replace R700 3yr</t>
  </si>
  <si>
    <t>WatchDog Advanced Hardware Replacement for ZoneFlex R700, 5 year</t>
  </si>
  <si>
    <t>Advance Hardware Replace R700 5yr</t>
  </si>
  <si>
    <t>Partner Support Renewal for ZoneFlex R700, 3 Year</t>
  </si>
  <si>
    <t>Part Supp Renew R700 3yr</t>
  </si>
  <si>
    <t>End User Support Renewal for ZoneFlex R700, 3 Year</t>
  </si>
  <si>
    <t>EU Supp Renew R700 3yr</t>
  </si>
  <si>
    <t>Partner Support Renewal for ZoneFlex R700, 5 Year</t>
  </si>
  <si>
    <t>Part Supp Renew R700 5yr</t>
  </si>
  <si>
    <t>End User Support Renewal for ZoneFlex R700, 5 Year</t>
  </si>
  <si>
    <t>EU Supp Renew R700 5yr</t>
  </si>
  <si>
    <t>Advance Replace Renew R700 1yr</t>
  </si>
  <si>
    <t>WatchDog Advanced Hardware Replacement Renewal for ZoneFlex R700, 3 year</t>
  </si>
  <si>
    <t>Advance Replace Renew R700 3yr</t>
  </si>
  <si>
    <t>WatchDog Advanced Hardware Replacement Renewal for ZoneFlex R700, 5 year</t>
  </si>
  <si>
    <t>Advance Replace Renew R700 5yr</t>
  </si>
  <si>
    <t>Ruckus LAN-WLAN Fundamentals. 2day, Live Instructor Led Training, For up to 12 Persons, At Customer Site.  (Note: 3 Day min. requirement, Must be paired with another training)</t>
  </si>
  <si>
    <t xml:space="preserve">Ruckus LAN-WLAN Fundamentals. 2 day, Live Instructor Led Training, For up to 12 Persons, Delivered Virtually via WebEx. </t>
  </si>
  <si>
    <t xml:space="preserve">Additional Training Participant Fee (Over 12 per Class Max) Per Extra Person / Per Day </t>
  </si>
  <si>
    <t>2 Days Custom Trng. (ILT,12 Max,Onsite)</t>
  </si>
  <si>
    <t>T300 XX 11ac dual band outdoor AP 3x3:3</t>
  </si>
  <si>
    <t>G166273</t>
  </si>
  <si>
    <t>S9GT300</t>
  </si>
  <si>
    <t>120 x 110 x 80
12 ctn = 120</t>
  </si>
  <si>
    <t>Partner Support for ZoneFlex T300 &amp; T300e, 3 Year</t>
  </si>
  <si>
    <t>Partner Support T300(e) 3yr</t>
  </si>
  <si>
    <t>End User Support for ZoneFlex T300 &amp; T300e, 3 Year</t>
  </si>
  <si>
    <t>End User Support T300(e) 3yr</t>
  </si>
  <si>
    <t>Partner Support for ZoneFlex T300 &amp; T300e, 5 Year</t>
  </si>
  <si>
    <t>Partner Support T300(e) 5yr</t>
  </si>
  <si>
    <t>End User Support for ZoneFlex T300 &amp; T300e, 5 Year</t>
  </si>
  <si>
    <t>End User Support T300(e) 5yr</t>
  </si>
  <si>
    <t>WatchDog Advanced Hardware Replacement for ZoneFlex T300 &amp; T300e, 3 year</t>
  </si>
  <si>
    <t>Advance Hardware Replace T300(e)  3yr</t>
  </si>
  <si>
    <t>WatchDog Advanced Hardware Replacement for ZoneFlex T300 &amp; T300e, 5 year</t>
  </si>
  <si>
    <t>Advance Hardware Replace T300(e)  5yr</t>
  </si>
  <si>
    <t>Partner Support Renewal for ZoneFlex T300 &amp; T300e, 3 Year</t>
  </si>
  <si>
    <t>Part Supp Renew T300(e) 3yr</t>
  </si>
  <si>
    <t>End User Support Renewal for ZoneFlex T300 &amp; T300e, 3 Year</t>
  </si>
  <si>
    <t>EU Supp Renew T300(e) 3yr</t>
  </si>
  <si>
    <t>Partner Support Renewal for ZoneFlex T300 &amp; T300e, 5 Year</t>
  </si>
  <si>
    <t>Part Supp Renew T300(e) 5yr</t>
  </si>
  <si>
    <t>End User Support Renewal for ZoneFlex T300 &amp; T300e, 5 Year</t>
  </si>
  <si>
    <t>EU Supp Renew T300(e) 5yr</t>
  </si>
  <si>
    <t>WatchDog Advanced Hardware Replacement Renewal for ZoneFlex T300 &amp; T300e, 3 year</t>
  </si>
  <si>
    <t>Advance Replace Renew T300(e) 3yr</t>
  </si>
  <si>
    <t>WatchDog Advanced Hardware Replacement Renewal for ZoneFlex T300 &amp; T300e, 5 year</t>
  </si>
  <si>
    <t>Advance Replace Renew T300(e) 5yr</t>
  </si>
  <si>
    <t>120 x 110 x 86
8ctn = 48</t>
  </si>
  <si>
    <t>S9GTDBAC22N</t>
  </si>
  <si>
    <t>Partner Support for ZoneFlex T301n &amp; T301s, 3 Year</t>
  </si>
  <si>
    <t>Partner Support T301n/s 3yr</t>
  </si>
  <si>
    <t>End User Support for ZoneFlex T301n &amp; T301s, 3 Year</t>
  </si>
  <si>
    <t>End User Support T301n/s 3yr</t>
  </si>
  <si>
    <t>Partner Support for ZoneFlex T301n &amp; T301s, 5 Year</t>
  </si>
  <si>
    <t>Partner Support T301n/s 5yr</t>
  </si>
  <si>
    <t>End User Support for ZoneFlex T301n &amp; T301s, 5 Year</t>
  </si>
  <si>
    <t>End User Support T301n/s 5yr</t>
  </si>
  <si>
    <t>Advance Hardware Replace T301n/s 1yr</t>
  </si>
  <si>
    <t>WatchDog Advanced Hardware Replacement for ZoneFlex T301n &amp; T301s, 3 year</t>
  </si>
  <si>
    <t>Advance Hardware Replace T301n/s 3yr</t>
  </si>
  <si>
    <t>WatchDog Advanced Hardware Replacement for ZoneFlex T301n &amp; T301s, 5 year</t>
  </si>
  <si>
    <t>Advance Hardware Replace T301n/s 5yr</t>
  </si>
  <si>
    <t>Partner Support Renewal for ZoneFlex T301n &amp; T301s, 3 Year</t>
  </si>
  <si>
    <t>Part Supp Renew T301n/s 3yr</t>
  </si>
  <si>
    <t>End User Support Renewal for ZoneFlex T301n &amp; T301s, 3 Year</t>
  </si>
  <si>
    <t>EU Supp Renew T301n/s 3yr</t>
  </si>
  <si>
    <t>Partner Support Renewal for ZoneFlex T301n &amp; T301s, 5 Year</t>
  </si>
  <si>
    <t>Part Supp Renew T301n/s 5yr</t>
  </si>
  <si>
    <t>End User Support Renewal for ZoneFlex T301n &amp; T301s, 5 Year</t>
  </si>
  <si>
    <t>EU Supp Renew T301n/s 5yr</t>
  </si>
  <si>
    <t>WatchDog Advanced Hardware Replacement Renewal for ZoneFlex T301n &amp; T301s, 3 year</t>
  </si>
  <si>
    <t>Advance Replace Renew T301n/s 3yr</t>
  </si>
  <si>
    <t>WatchDog Advanced Hardware Replacement Renewal for ZoneFlex T301n &amp; T301s, 5 year</t>
  </si>
  <si>
    <t>Advance Replace Renew T301n/s 5yr</t>
  </si>
  <si>
    <t>S9GR500</t>
  </si>
  <si>
    <t>Partner Support for ZoneFlex R500, 3 Year</t>
  </si>
  <si>
    <t>Partner Support R500 3yr</t>
  </si>
  <si>
    <t>End User Support for ZoneFlex R500, 3 Year</t>
  </si>
  <si>
    <t>End User Support R500 3yr</t>
  </si>
  <si>
    <t>Partner Support for ZoneFlex R500, 5 Year</t>
  </si>
  <si>
    <t>Partner Support R500 5yr</t>
  </si>
  <si>
    <t>End User Support for ZoneFlex R500, 5 Year</t>
  </si>
  <si>
    <t>End User Support R500 5yr</t>
  </si>
  <si>
    <t>Partner Support Renewal for ZoneFlex R500, 3 Year</t>
  </si>
  <si>
    <t>Part Supp Renew R500 3yr</t>
  </si>
  <si>
    <t>End User Support Renewal for ZoneFlex R500, 3 Year</t>
  </si>
  <si>
    <t>EU Supp Renew R500 3yr</t>
  </si>
  <si>
    <t>Partner Support Renewal for ZoneFlex R500, 5 Year</t>
  </si>
  <si>
    <t>Part Supp Renew R500 5yr</t>
  </si>
  <si>
    <t>End User Support Renewal for ZoneFlex R500, 5 Year</t>
  </si>
  <si>
    <t>EU Supp Renew R500 5yr</t>
  </si>
  <si>
    <t>WatchDog Advanced Hardware Replacement for ZoneFlex R500, 3 year</t>
  </si>
  <si>
    <t>Advance Hardware Replace R500 3yr</t>
  </si>
  <si>
    <t>WatchDog Advanced Hardware Replacement for ZoneFlex R500, 5 year</t>
  </si>
  <si>
    <t>Advance Hardware Replace R500 5yr</t>
  </si>
  <si>
    <t>WatchDog Advanced Hardware Replacement Renewal for ZoneFlex R500, 3 year</t>
  </si>
  <si>
    <t>Advance Replace Renew R500 3yr</t>
  </si>
  <si>
    <t>WatchDog Advanced Hardware Replacement Renewal for ZoneFlex R500, 5 year</t>
  </si>
  <si>
    <t>Advance Replace Renew R500 5yr</t>
  </si>
  <si>
    <t>Perpetual license to manage 1 additional AP with SCI.  Only required when more than 500 APs are managed by SCI e.g. for the 501st AP onwards</t>
  </si>
  <si>
    <t>End User WatchDog Support for SmartCell Insight, Single AP License, 3 Year</t>
  </si>
  <si>
    <t>End User Support SCI Single AP Lic 3yr</t>
  </si>
  <si>
    <t>Partner WatchDog Support for SmartCell Insight, Single AP License, 3 Year</t>
  </si>
  <si>
    <t>Partner Support SCI Single AP Lic 3yr</t>
  </si>
  <si>
    <t>End User WatchDog Support for SmartCell Insight, Single AP License, 5 Year</t>
  </si>
  <si>
    <t>End User Support SCI Single AP Lic 5yr</t>
  </si>
  <si>
    <t>Partner WatchDog Support for SmartCell Insight, Single AP License, 5 Year</t>
  </si>
  <si>
    <t>Partner Support SCI Single AP Lic 5yr</t>
  </si>
  <si>
    <t>End User WatchDog Support Renewal for SmartCell Insight, Single AP License, 3 Year</t>
  </si>
  <si>
    <t>EU Supp Renew SCI Single AP Lic 3yr</t>
  </si>
  <si>
    <t>Partner WatchDog Support Renewal for SmartCell Insight, Single AP License, 3 Year</t>
  </si>
  <si>
    <t>Part Supp Renew SCI Single AP Lic 3yr</t>
  </si>
  <si>
    <t>End User WatchDog Support Renewal for SmartCell Insight, Single AP License, 5 Year</t>
  </si>
  <si>
    <t>EU Supp Renew SCI Single AP Lic 5yr</t>
  </si>
  <si>
    <t>Partner WatchDog Support Renewal for SmartCell Insight, Single AP License, 5 Year</t>
  </si>
  <si>
    <t>Part Supp Renew SCI Single AP Lic 5yr</t>
  </si>
  <si>
    <t>S9GR600</t>
  </si>
  <si>
    <t>120 x 80 x 124 
300 = 30 boxes</t>
  </si>
  <si>
    <t>191 kgs</t>
  </si>
  <si>
    <t>Partner Support for ZoneFlex R600, 3 Year</t>
  </si>
  <si>
    <t>Partner Support R600 3yr</t>
  </si>
  <si>
    <t>End User Support for ZoneFlex R600, 3 Year</t>
  </si>
  <si>
    <t>End User Support R600 3yr</t>
  </si>
  <si>
    <t>Partner Support for ZoneFlex R600, 5 Year</t>
  </si>
  <si>
    <t>Partner Support R600 5yr</t>
  </si>
  <si>
    <t>End User Support for ZoneFlex R600, 5 Year</t>
  </si>
  <si>
    <t>End User Support R600 5yr</t>
  </si>
  <si>
    <t>Partner Support Renewal for ZoneFlex R600, 3 Year</t>
  </si>
  <si>
    <t>Part Supp Renew R600 3yr</t>
  </si>
  <si>
    <t>End User Support Renewal for ZoneFlex R600, 3 Year</t>
  </si>
  <si>
    <t>EU Supp Renew R600 3yr</t>
  </si>
  <si>
    <t>Partner Support Renewal for ZoneFlex R600, 5 Year</t>
  </si>
  <si>
    <t>Part Supp Renew R600 5yr</t>
  </si>
  <si>
    <t>End User Support Renewal for ZoneFlex R600, 5 Year</t>
  </si>
  <si>
    <t>EU Supp Renew R600 5yr</t>
  </si>
  <si>
    <t>WatchDog Advanced Hardware Replacement for ZoneFlex R600, 3 year</t>
  </si>
  <si>
    <t>Advance Hardware Replace R600 3yr</t>
  </si>
  <si>
    <t>WatchDog Advanced Hardware Replacement for ZoneFlex R600, 5 year</t>
  </si>
  <si>
    <t>Advance Hardware Replace R600 5yr</t>
  </si>
  <si>
    <t>WatchDog Advanced Hardware Replacement Renewal for ZoneFlex R600, 3 year</t>
  </si>
  <si>
    <t>Advance Replace Renew R600 3yr</t>
  </si>
  <si>
    <t>WatchDog Advanced Hardware Replacement Renewal for ZoneFlex R600, 5 year</t>
  </si>
  <si>
    <t>Advance Replace Renew R600 5yr</t>
  </si>
  <si>
    <t>China/Hong Kong</t>
  </si>
  <si>
    <t>US Power Adapter for H500 &amp; 7055 - 1</t>
  </si>
  <si>
    <t>902-0170-EU00</t>
  </si>
  <si>
    <t>EU Power Adapter for H500 &amp; 7055 - 1</t>
  </si>
  <si>
    <t>902-0170-AU00</t>
  </si>
  <si>
    <t>AU Power Adapter for H500 &amp; 7055 - 1</t>
  </si>
  <si>
    <t>CN Power Adapter for H500 &amp; 7055 - 1</t>
  </si>
  <si>
    <t>902-0170-IN00</t>
  </si>
  <si>
    <t>IN Power Adapter for H500 &amp; 7055 - 1</t>
  </si>
  <si>
    <t>902-0170-UK00</t>
  </si>
  <si>
    <t>UK Power Adapter for H500 &amp; 7055 - 1</t>
  </si>
  <si>
    <t>PoE Injector 20W 100Mbps US - 1</t>
  </si>
  <si>
    <t>PoE Injector 20W 100Mbps EU - 1</t>
  </si>
  <si>
    <t>PoE Injector 20W 100Mbps UK - 1</t>
  </si>
  <si>
    <t>PoE Injector 20W 100Mbps AU - 1</t>
  </si>
  <si>
    <t>PoE Injector 20W 100Mbps CH - 1</t>
  </si>
  <si>
    <t>PoE Injector 20W 100Mbps IN - 1</t>
  </si>
  <si>
    <t>5A992.c.</t>
  </si>
  <si>
    <t>G055796</t>
  </si>
  <si>
    <t>110 x 120 x 130
25 ctn = 150 units</t>
  </si>
  <si>
    <t xml:space="preserve">Partner WatchDog Support for ZoneDirector 1205, 3 Year </t>
  </si>
  <si>
    <t>Partner Support for ZD1205 3 yr</t>
  </si>
  <si>
    <t>End User WatchDog Support  for ZoneDirector 1205, 3 Year</t>
  </si>
  <si>
    <t>End User Support for ZD1205 3 yr</t>
  </si>
  <si>
    <t xml:space="preserve">Partner WatchDog Support for ZoneDirector 1205, 5 Year </t>
  </si>
  <si>
    <t>Partner Support for ZD1205 5 yr</t>
  </si>
  <si>
    <t>End User WatchDog Support  for ZoneDirector 1205, 5 Year</t>
  </si>
  <si>
    <t>End User Support for ZD1205 5 yr</t>
  </si>
  <si>
    <t>Partner WatchDog Support for ZoneDirector ONE AP Upgrade, 3 Year</t>
  </si>
  <si>
    <t>Partner Support ZD1200 1 Upgrade 3yr</t>
  </si>
  <si>
    <t>End User WatchDog Support for ZoneDirector ONE AP Upgrade, 3 Year</t>
  </si>
  <si>
    <t>End User Support ZD1200 1 Upgrade 3yr</t>
  </si>
  <si>
    <t>Partner WatchDog Support for ZoneDirector ONE AP Upgrade, 5 Year</t>
  </si>
  <si>
    <t>Partner Support ZD1200 1 Upgrade 5yr</t>
  </si>
  <si>
    <t>End User WatchDog Support for ZoneDirector ONE AP Upgrade, 5 Year</t>
  </si>
  <si>
    <t>End User Support ZD1200 1 Upgrade 5yr</t>
  </si>
  <si>
    <t>Watchdog ZD1200 Redundant Controller support, 3 year. Includes Support &amp; License upgrades to bring the redundant ZD to the same level as Primary ZD. Must purchase with ZD 1205 (PN # 901-1205-xx00) or use with existing redundant ZD 1200.</t>
  </si>
  <si>
    <t>Redundant ZD1200 Support &amp; Upgrades 3yr</t>
  </si>
  <si>
    <t>Watchdog ZD1200 Redundant Controller support, 5 year. Includes Support &amp; License upgrades to bring the redundant ZD to the same level as Primary ZD. Must purchase with ZD 1205 (PN # 901-1205-xx00) or use with existing redundant ZD 1200.</t>
  </si>
  <si>
    <t>Redundant ZD1200 Support &amp; Upgrades 5yr</t>
  </si>
  <si>
    <t xml:space="preserve">Partner WatchDog Support Renewal for ZoneDirector 1205, 3 Year </t>
  </si>
  <si>
    <t>Part Supp Renew for ZD1205 3 yr</t>
  </si>
  <si>
    <t>End User WatchDog Support Renewal  for ZoneDirector 1205, 3 Year</t>
  </si>
  <si>
    <t>EU Supp Renew for ZD1205 3 yr</t>
  </si>
  <si>
    <t xml:space="preserve">Partner WatchDog Support Renewal for ZoneDirector 1205, 5 Year </t>
  </si>
  <si>
    <t>Part Supp Renew for ZD1205 5 yr</t>
  </si>
  <si>
    <t>End User WatchDog Support Renewal  for ZoneDirector 1205, 5 Year</t>
  </si>
  <si>
    <t>EU Supp Renew for ZD1205 5 yr</t>
  </si>
  <si>
    <t>Partner WatchDog Support Renewal for ZoneDirector ONE AP Upgrade, 3 Year</t>
  </si>
  <si>
    <t>Part Supp Renew ZD1200 1 Upgrade 3yr</t>
  </si>
  <si>
    <t>End User WatchDog Support Renewal for ZoneDirector ONE AP Upgrade, 3 Year</t>
  </si>
  <si>
    <t>EU Supp Renew ZD1200 1 Upgrade 3yr</t>
  </si>
  <si>
    <t>Partner WatchDog Support Renewal for ZoneDirector ONE AP Upgrade, 5 Year</t>
  </si>
  <si>
    <t>Part Supp Renew ZD1200 1 Upgrade 5yr</t>
  </si>
  <si>
    <t>End User WatchDog Support Renewal for ZoneDirector ONE AP Upgrade, 5 Year</t>
  </si>
  <si>
    <t>EU Supp Renew ZD1200 1 Upgrade 5yr</t>
  </si>
  <si>
    <t>Watchdog ZD1200 Redundant Controller Support Renewal, 1 year. Includes Support Renewal &amp; License upgrades to bring the redundant ZD to the same level as Primary ZD. Must purchase with ZD 1205 (PN # 901-1205-xx00) or use with existing redundant ZD 1200.</t>
  </si>
  <si>
    <t>Watchdog ZD1200 Redundant Controller Support Renewal, 3 year. Includes Support Renewal &amp; License upgrades to bring the redundant ZD to the same level as Primary ZD. Must purchase with ZD 1205 (PN # 901-1205-xx00) or use with existing redundant ZD 1200.</t>
  </si>
  <si>
    <t>Redundant ZD1200 Support Renew 3yr</t>
  </si>
  <si>
    <t>Watchdog ZD1200 Redundant Controller Support Renewal, 5 year. Includes Support Renewal &amp; License upgrades to bring the redundant ZD to the same level as Primary ZD. Must purchase with ZD 1205 (PN # 901-1205-xx00) or use with existing redundant ZD 1200.</t>
  </si>
  <si>
    <t>Redundant ZD1200 Support Renew 5yr</t>
  </si>
  <si>
    <t>Partner WatchDog Support for vSPoT, 3 Year</t>
  </si>
  <si>
    <t>Partner Support vSPoT 3 yr</t>
  </si>
  <si>
    <t>End User WatchDog Support for vSPoT, 3 Year</t>
  </si>
  <si>
    <t>End User Support vSPoT 3 yr</t>
  </si>
  <si>
    <t>Partner WatchDog Support for vSPoT AP License, 3 Year</t>
  </si>
  <si>
    <t>Partner Support vSPoT AP Lic 3 yr</t>
  </si>
  <si>
    <t>End User WatchDog Support for vSPoT AP License, 3 Year</t>
  </si>
  <si>
    <t>End User Support vSPoT AP Lic 3 yr</t>
  </si>
  <si>
    <t>Partner WatchDog Support for vSPoT, 5 Year</t>
  </si>
  <si>
    <t>Partner Support vSPoT 5 yr</t>
  </si>
  <si>
    <t>End User WatchDog Support for vSPoT, 5 Year</t>
  </si>
  <si>
    <t>End User Support vSPoT 5 yr</t>
  </si>
  <si>
    <t>Partner WatchDog Support for vSPoT AP License, 5 Year</t>
  </si>
  <si>
    <t>Partner Support vSPoT AP Lic 5 yr</t>
  </si>
  <si>
    <t>End User WatchDog Support for vSPoT AP License, 5 Year</t>
  </si>
  <si>
    <t>End User Support vSPoT AP Lic 5 yr</t>
  </si>
  <si>
    <t>Partner WatchDog Support Renewal for vSPoT, 3 Year</t>
  </si>
  <si>
    <t>Part Supp Renew vSPoT 3 yr</t>
  </si>
  <si>
    <t>End User WatchDog Support Renewal for vSPoT, 3 Year</t>
  </si>
  <si>
    <t>EU Supp Renew vSPoT 3 yr</t>
  </si>
  <si>
    <t>Partner WatchDog Support Renewal for vSPoT AP License, 3 Year</t>
  </si>
  <si>
    <t>Part Supp Renew vSPoT AP Lic 3 yr</t>
  </si>
  <si>
    <t>End User WatchDog Support Renewal for vSPoT AP License, 3 Year</t>
  </si>
  <si>
    <t>EU Supp Renew vSPoT AP Lic 3 yr</t>
  </si>
  <si>
    <t>Partner WatchDog Support Renewal for vSPoT, 5 Year</t>
  </si>
  <si>
    <t>Part Supp Renew vSPoT 5 yr</t>
  </si>
  <si>
    <t>End User WatchDog Support Renewal for vSPoT, 5 Year</t>
  </si>
  <si>
    <t>EU Supp Renew vSPoT 5 yr</t>
  </si>
  <si>
    <t>Partner WatchDog Support Renewal for vSPoT AP License, 5 Year</t>
  </si>
  <si>
    <t>Part Supp Renew vSPoT AP Lic 5 yr</t>
  </si>
  <si>
    <t>End User WatchDog Support Renewal for vSPoT AP License, 5 Year</t>
  </si>
  <si>
    <t>EU Supp Renew vSPoT AP Lic 5 yr</t>
  </si>
  <si>
    <t>SZ 100 - 4xGE ports, XX power cord</t>
  </si>
  <si>
    <t>112 x 120 x 150
28 per pallet</t>
  </si>
  <si>
    <t>SZ 100 - 2x10GE &amp; 4xGE, XX power cord</t>
  </si>
  <si>
    <t>AP management license for SZ-100/vSZ 3.X, 1 Ruckus AP access point. Order this when you intend to run software version from 3.2.x onwards.</t>
  </si>
  <si>
    <t>Partner WatchDog Support Per SZ/(v)SZ AP, 1 YR</t>
  </si>
  <si>
    <t>End User WatchDog Support Per SZ/(v)SZ AP, 1 YR</t>
  </si>
  <si>
    <t>Partner WatchDog Support for SmartZone 100 with 4 GigE ports, 3 Year</t>
  </si>
  <si>
    <t>Partner Support - SZ104, 3yr</t>
  </si>
  <si>
    <t>End User WatchDog Support for SmartZone 100 with 4 GigE ports, 3 Year</t>
  </si>
  <si>
    <t>End User Support - SZ104, 3yr</t>
  </si>
  <si>
    <t>Partner WatchDog Support for SmartZone 100 with 2x10GigE and 4 GigE ports, 3 Year</t>
  </si>
  <si>
    <t>Partner Support - SZ124, 3yr</t>
  </si>
  <si>
    <t>End User WatchDog Support for SmartZone 100 with 2x10GigE and 4 GigE ports, 3 Year</t>
  </si>
  <si>
    <t>End User Support - SZ124, 3yr</t>
  </si>
  <si>
    <t>Partner WatchDog Support Per SZ/(v)SZ AP, 3 YR</t>
  </si>
  <si>
    <t>Partner Support Per SZ/(v)SCG AP, 3 YR</t>
  </si>
  <si>
    <t>End User WatchDog Support Per SZ/(v)SZ AP, 3 YR</t>
  </si>
  <si>
    <t>End User Support Per SZ/(v)SCG AP, 3 YR</t>
  </si>
  <si>
    <t>Partner WatchDog Support for SmartZone 100 with 4 GigE ports, 5 Year</t>
  </si>
  <si>
    <t>Partner Support - SZ104, 5yr</t>
  </si>
  <si>
    <t>End User WatchDog Support for SmartZone 100 with 4 GigE ports, 5 Year</t>
  </si>
  <si>
    <t>End User Support - SZ104, 5yr</t>
  </si>
  <si>
    <t>Partner WatchDog Support for SmartZone 100 with 2x10GigE and 4 GigE ports, 5 Year</t>
  </si>
  <si>
    <t>Partner Support - SZ124, 5yr</t>
  </si>
  <si>
    <t>End User WatchDog Support for SmartZone 100 with 2x10GigE and 4 GigE ports, 5 Year</t>
  </si>
  <si>
    <t>End User Support - SZ124, 5yr</t>
  </si>
  <si>
    <t>Partner WatchDog Support Per SZ/(v)SZ AP, 5 YR</t>
  </si>
  <si>
    <t>Partner Support Per SZ/(v)SCG AP, 5 YR</t>
  </si>
  <si>
    <t>End User WatchDog Support Per SZ/(v)SZ AP, 5 YR</t>
  </si>
  <si>
    <t>End User Support Per SZ/(v)SCG AP, 5 YR</t>
  </si>
  <si>
    <t>Partner WatchDog Support Renewal  Per SZ/(v)SZ AP, 1 YR</t>
  </si>
  <si>
    <t>End User WatchDog Support Renewal  Per SZ/(v)SZ AP, 1 YR</t>
  </si>
  <si>
    <t>Partner WatchDog Support Renewal for SmartZone 100 with 4 GigE ports, 3 Year</t>
  </si>
  <si>
    <t>Part Supp Renew - SZ104, 3yr</t>
  </si>
  <si>
    <t>End User WatchDog Support Renewal for SmartZone 100 with 4 GigE ports, 3 Year</t>
  </si>
  <si>
    <t>EU Supp Renew - SZ104, 3yr</t>
  </si>
  <si>
    <t>Partner WatchDog Support Renewal for SmartZone 100 with 2x10GigE and 4 GigE ports, 3 Year</t>
  </si>
  <si>
    <t>Part Supp Renew - SZ124, 3yr</t>
  </si>
  <si>
    <t>End User WatchDog Support Renewal for SmartZone 100 with 2x10GigE and 4 GigE ports, 3 Year</t>
  </si>
  <si>
    <t>EU Supp Renew - SZ124, 3yr</t>
  </si>
  <si>
    <t>Partner WatchDog Support Renewal  Per SZ/(v)SZ AP, 3 YR</t>
  </si>
  <si>
    <t>Ptnr Sprt Renew  Per SZ/(v)SCG AP, 3 YR</t>
  </si>
  <si>
    <t>End User WatchDog Support Renewal  Per SZ/(v)SZ AP, 3 YR</t>
  </si>
  <si>
    <t>EU Sprt Renew  Per SZ/(v)SCG AP, 3 YR</t>
  </si>
  <si>
    <t>Partner WatchDog Support Renewal for SmartZone 100 with 4 GigE ports, 5 Year</t>
  </si>
  <si>
    <t>Part Supp Renew - SZ104, 5yr</t>
  </si>
  <si>
    <t>End User WatchDog Support Renewal for SmartZone 100 with 4 GigE ports, 5 Year</t>
  </si>
  <si>
    <t>EU Supp Renew - SZ104, 5yr</t>
  </si>
  <si>
    <t>Partner WatchDog Support Renewal for SmartZone 100 with 2x10GigE and 4 GigE ports, 5 Year</t>
  </si>
  <si>
    <t>Part Supp Renew - SZ124, 5yr</t>
  </si>
  <si>
    <t>End User WatchDog Support Renewal for SmartZone 100 with 2x10GigE and 4 GigE ports, 5 Year</t>
  </si>
  <si>
    <t>EU Supp Renew - SZ124, 5yr</t>
  </si>
  <si>
    <t>Partner WatchDog Support Renewal  Per SZ/(v)SZ AP, 5 YR</t>
  </si>
  <si>
    <t>Ptnr Sprt Renew  Per SZ/(v)SCG AP, 5 YR</t>
  </si>
  <si>
    <t>End User WatchDog Support Renewal  Per SZ/(v)SZ AP, 5 YR</t>
  </si>
  <si>
    <t>EU Sprt Renew  Per SZ/(v)SCG AP, 5 YR</t>
  </si>
  <si>
    <t>Ruckus Planner new software supporting 11AC APs, powered by AirMagnet. RF Planner with Ruckus antenna patterns to assist partners for pre-deployment estimates.</t>
  </si>
  <si>
    <r>
      <t xml:space="preserve">Ruckus Planner new software with support for 11AC APs, powered by AirMagnet.  RF Planner with Ruckus antenna patterns to assist customers for pre-deployment estimates. This SKU replaces the older (ending with 1) Ruckus Planner software. </t>
    </r>
    <r>
      <rPr>
        <sz val="11"/>
        <color theme="1"/>
        <rFont val="Calibri"/>
        <family val="2"/>
        <scheme val="minor"/>
      </rPr>
      <t>Includes Support for 3 years.</t>
    </r>
  </si>
  <si>
    <t>Virtual SmartCell Gateway 3.0 or newer software virtual appliance, 1 Instance, includes 1 AP license</t>
  </si>
  <si>
    <t>End User WatchDog Support - VSZ-RTU, 1 YR</t>
  </si>
  <si>
    <t>Partner WatchDog Support - VSZ-RTU, 1 YR</t>
  </si>
  <si>
    <t>End User WatchDog Support - VSZ-RTU, 3 YR</t>
  </si>
  <si>
    <t>End User Support - VSCG-RTU, 3 YR</t>
  </si>
  <si>
    <t>Partner WatchDog Support - VSZ-RTU, 3 YR</t>
  </si>
  <si>
    <t>Partner Support - VSCG-RTU, 3 YR</t>
  </si>
  <si>
    <t>End User WatchDog Support - VSZ-RTU, 5 YR</t>
  </si>
  <si>
    <t>End User Support - VSCG-RTU, 5 YR</t>
  </si>
  <si>
    <t>Partner WatchDog Support - VSZ-RTU, 5 YR</t>
  </si>
  <si>
    <t>Partner Support - VSCG-RTU, 5 YR</t>
  </si>
  <si>
    <t>End User WatchDog Support Renewal  - VSZ-RTU, 1 YR</t>
  </si>
  <si>
    <t>End User WatchDog Support Renewal  - VSZ-RTU, 3 YR</t>
  </si>
  <si>
    <t>EU Sprt Renew  - VSCG-RTU, 3 YR</t>
  </si>
  <si>
    <t>Partner WatchDog Support Renewal  - VSZ-RTU, 3 YR</t>
  </si>
  <si>
    <t>Ptnr Sprt Renew  - VSCG-RTU, 3 YR</t>
  </si>
  <si>
    <t>End User WatchDog Support Renewal  - VSZ-RTU, 5 YR</t>
  </si>
  <si>
    <t>EU Sprt Renew  - VSCG-RTU, 5 YR</t>
  </si>
  <si>
    <t>Partner WatchDog Support Renewal  - VSZ-RTU, 5 YR</t>
  </si>
  <si>
    <t>Ptnr Sprt Renew  - VSCG-RTU, 5 YR</t>
  </si>
  <si>
    <t>G160327</t>
  </si>
  <si>
    <t>S9GH500</t>
  </si>
  <si>
    <t>105 x 98.1 x 92
60 boxes = 600pcs</t>
  </si>
  <si>
    <t>264 KGS</t>
  </si>
  <si>
    <t>Partner Support for ZoneFlex H500, 3 Year</t>
  </si>
  <si>
    <t>Partner Support H500 3yr</t>
  </si>
  <si>
    <t>End User Support for ZoneFlex H500, 3 Year</t>
  </si>
  <si>
    <t>End User Support H500 3yr</t>
  </si>
  <si>
    <t>Partner Support for ZoneFlex H500, 5 Year</t>
  </si>
  <si>
    <t>Partner Support H500 5yr</t>
  </si>
  <si>
    <t>End User Support for ZoneFlex H500, 5 Year</t>
  </si>
  <si>
    <t>End User Support H500 5yr</t>
  </si>
  <si>
    <t>Partner Support Renewal for ZoneFlex H500, 3 Year</t>
  </si>
  <si>
    <t>Part Supp Renew H500 3yr</t>
  </si>
  <si>
    <t>End User Support Renewal for ZoneFlex H500, 3 Year</t>
  </si>
  <si>
    <t>EU Supp Renew H500 3yr</t>
  </si>
  <si>
    <t>Partner Support Renewal for ZoneFlex H500, 5 Year</t>
  </si>
  <si>
    <t>Part Supp Renew H500 5yr</t>
  </si>
  <si>
    <t>End User Support Renewal for ZoneFlex H500, 5 Year</t>
  </si>
  <si>
    <t>EU Supp Renew H500 5yr</t>
  </si>
  <si>
    <t>WatchDog Advanced Hardware Replacement for ZoneFlex H500, 3 year</t>
  </si>
  <si>
    <t>Advance Hardware Replace H500 3yr</t>
  </si>
  <si>
    <t>WatchDog Advanced Hardware Replacement for ZoneFlex H500, 5 year</t>
  </si>
  <si>
    <t>Advance Hardware Replace H500 5yr</t>
  </si>
  <si>
    <t>WatchDog Advanced Hardware Replacement Renewal for ZoneFlex H500, 3 year</t>
  </si>
  <si>
    <t>Advance Replace Renew H500 3yr</t>
  </si>
  <si>
    <t>WatchDog Advanced Hardware Replacement Renewal for ZoneFlex H500, 5 year</t>
  </si>
  <si>
    <t>Advance Replace Renew H500 5yr</t>
  </si>
  <si>
    <t>S9GR710</t>
  </si>
  <si>
    <t>42 x 42 x 150
20 boxes = 240</t>
  </si>
  <si>
    <t>385 KGS</t>
  </si>
  <si>
    <t>Partner Support for ZoneFlex R710, 3 Year</t>
  </si>
  <si>
    <t>Partner Support R710 3yr</t>
  </si>
  <si>
    <t>End User Support for ZoneFlex R710, 3 Year</t>
  </si>
  <si>
    <t>End User Support R710 3yr</t>
  </si>
  <si>
    <t>Partner Support for ZoneFlex R710, 5 Year</t>
  </si>
  <si>
    <t>Partner Support R710 5yr</t>
  </si>
  <si>
    <t>End User Support for ZoneFlex R710, 5 Year</t>
  </si>
  <si>
    <t>End User Support R710 5yr</t>
  </si>
  <si>
    <t>Partner Support Renewal for ZoneFlex R710, 3 Year</t>
  </si>
  <si>
    <t>Part Supp Renew R710 3yr</t>
  </si>
  <si>
    <t>End User Support Renewal for ZoneFlex R710, 3 Year</t>
  </si>
  <si>
    <t>EU Supp Renew R710 3yr</t>
  </si>
  <si>
    <t>Partner Support Renewal for ZoneFlex R710, 5 Year</t>
  </si>
  <si>
    <t>Part Supp Renew R710 5yr</t>
  </si>
  <si>
    <t>End User Support Renewal for ZoneFlex R710, 5 Year</t>
  </si>
  <si>
    <t>EU Supp Renew R710 5yr</t>
  </si>
  <si>
    <t>WatchDog Advanced Hardware Replacement for ZoneFlex R710, 3 year</t>
  </si>
  <si>
    <t>Advance Hardware Replace R710 3yr</t>
  </si>
  <si>
    <t>WatchDog Advanced Hardware Replacement for ZoneFlex R710, 5 year</t>
  </si>
  <si>
    <t>Advance Hardware Replace R710 5yr</t>
  </si>
  <si>
    <t>WatchDog Advanced Hardware Replacement Renewal for ZoneFlex R710, 3 year</t>
  </si>
  <si>
    <t>Advance Replace Renew R710 3yr</t>
  </si>
  <si>
    <t>WatchDog Advanced Hardware Replacement Renewal for ZoneFlex R710, 5 year</t>
  </si>
  <si>
    <t>Advance Replace Renew R710 5yr</t>
  </si>
  <si>
    <t>10 boxes
600pcs/pallet</t>
  </si>
  <si>
    <t>5A002</t>
  </si>
  <si>
    <t>G149767</t>
  </si>
  <si>
    <t>123 x 107 x 132
20 ctn = 160</t>
  </si>
  <si>
    <t>11 kg</t>
  </si>
  <si>
    <t>48 x 42 x 133
20 boxes = 80pcs</t>
  </si>
  <si>
    <t>Partner Support for ZoneFlex P300 (single), 3 Year</t>
  </si>
  <si>
    <t>Partner Support P300 (single) 3yr</t>
  </si>
  <si>
    <t>End User Support for ZoneFlex P300 (single), 3 Year</t>
  </si>
  <si>
    <t>End User Support P300 (single) 3yr</t>
  </si>
  <si>
    <t>Partner Support for ZoneFlex P300 (single), 5 Year</t>
  </si>
  <si>
    <t>Partner Support P300 (single) 5yr</t>
  </si>
  <si>
    <t>End User Support for ZoneFlex P300 (single), 5 Year</t>
  </si>
  <si>
    <t>End User Support P300 (single) 5yr</t>
  </si>
  <si>
    <t>Partner Support Renewal for ZoneFlex P300 (single), 3 Year</t>
  </si>
  <si>
    <t>Part Supp Renew P300 (single) 3yr</t>
  </si>
  <si>
    <t>End User Support Renewal for ZoneFlex P300 (single), 3 Year</t>
  </si>
  <si>
    <t>EU Supp Renew P300 (single) 3yr</t>
  </si>
  <si>
    <t>Partner Support Renewal for ZoneFlex P300 (single), 5 Year</t>
  </si>
  <si>
    <t>Part Supp Renew P300 (single) 5yr</t>
  </si>
  <si>
    <t>End User Support Renewal for ZoneFlex P300 (single), 5 Year</t>
  </si>
  <si>
    <t>EU Supp Renew P300 (single) 5yr</t>
  </si>
  <si>
    <t>Advance Replace P300 (single) 1yr</t>
  </si>
  <si>
    <t>WatchDog Advanced Hardware Replacement for ZoneFlex P300 (single), 3 year</t>
  </si>
  <si>
    <t>Advance Replace P300 (single) 3yr</t>
  </si>
  <si>
    <t>WatchDog Advanced Hardware Replacement for ZoneFlex P300 (single), 5 year</t>
  </si>
  <si>
    <t>Advance Replace P300 (single) 5yr</t>
  </si>
  <si>
    <t>WatchDog Advanced Hardware Replacement Renewal for ZoneFlex P300 (single), 3 year</t>
  </si>
  <si>
    <t>Advance Replace Renew P300 (single) 3yr</t>
  </si>
  <si>
    <t>WatchDog Advanced Hardware Replacement Renewal for ZoneFlex P300 (single), 5 year</t>
  </si>
  <si>
    <t>Advance Replace Renew P300 (single) 5yr</t>
  </si>
  <si>
    <t>Partner Support for ZoneFlex P300 (pair), 3 Year</t>
  </si>
  <si>
    <t>Partner Support P300 (pair) 3yr</t>
  </si>
  <si>
    <t>End User Support for ZoneFlex P300 (pair), 3 Year</t>
  </si>
  <si>
    <t>End User Support P300 (pair) 3yr</t>
  </si>
  <si>
    <t>Partner Support for ZoneFlex P300 (pair), 5 Year</t>
  </si>
  <si>
    <t>Partner Support P300 (pair) 5yr</t>
  </si>
  <si>
    <t>End User Support for ZoneFlex P300 (pair), 5 Year</t>
  </si>
  <si>
    <t>End User Support P300 (pair) 5yr</t>
  </si>
  <si>
    <t>Partner Support Renewal for ZoneFlex P300 (pair), 3 Year</t>
  </si>
  <si>
    <t>Part Supp Renew P300 (pair) 3yr</t>
  </si>
  <si>
    <t>End User Support Renewal for ZoneFlex P300 (pair), 3 Year</t>
  </si>
  <si>
    <t>EU Supp Renew P300 (pair) 3yr</t>
  </si>
  <si>
    <t>Partner Support Renewal for ZoneFlex P300 (pair), 5 Year</t>
  </si>
  <si>
    <t>Part Supp Renew P300 (pair) 5yr</t>
  </si>
  <si>
    <t>End User Support Renewal for ZoneFlex P300 (pair), 5 Year</t>
  </si>
  <si>
    <t>EU Supp Renew P300 (pair) 5yr</t>
  </si>
  <si>
    <t>Advance Replace P300 (pair) 1yr</t>
  </si>
  <si>
    <t>WatchDog Advanced Hardware Replacement for ZoneFlex P300 (pair), 3 year</t>
  </si>
  <si>
    <t>Advance Replace P300 (pair) 3yr</t>
  </si>
  <si>
    <t>WatchDog Advanced Hardware Replacement for ZoneFlex P300 (pair), 5 year</t>
  </si>
  <si>
    <t>Advance Replace P300 (pair) 5yr</t>
  </si>
  <si>
    <t>WatchDog Advanced Hardware Replacement Renewal for ZoneFlex P300 (pair), 3 year</t>
  </si>
  <si>
    <t>Advance Replace Renew P300 (pair) 3yr</t>
  </si>
  <si>
    <t>WatchDog Advanced Hardware Replacement Renewal for ZoneFlex P300 (pair), 5 year</t>
  </si>
  <si>
    <t>Advance Replace Renew P300 (pair) 5yr</t>
  </si>
  <si>
    <t>Virtual Data Plane 3.2 or newer software virtual appliance, 1 instance (throughput upto 1 Gbps per instance)</t>
  </si>
  <si>
    <t>Virtual Data Plane 3.2 or newer software virtual appliance, 1 instance (throughput upto 10 Gbps per instance)</t>
  </si>
  <si>
    <t>Virtual Data Plane 3.2 or newer software - No throughput cap license</t>
  </si>
  <si>
    <t>Partner WatchDog Support - vSZD-RTU, 1 Gbps Throughput 3 YR</t>
  </si>
  <si>
    <t>Partner Support - vSZD-RTU, 1G, 3 Y</t>
  </si>
  <si>
    <t>End User WatchDog Support - vSZD-RTU, 1 Gbps Throughput 3 YR</t>
  </si>
  <si>
    <t>End User Support - vSZD-RTU, 1G, 3 Y</t>
  </si>
  <si>
    <t>Partner WatchDog Support - vSZD-RTU, 1 Gbps Throughput 5 YR</t>
  </si>
  <si>
    <t>Partner Support - vSZD-RTU, 1G, 5 Y</t>
  </si>
  <si>
    <t>End User WatchDog Support - vSZD-RTU, 1 Gbps Throughput 5 YR</t>
  </si>
  <si>
    <t>End User Support - vSZD-RTU, 1G, 5 Y</t>
  </si>
  <si>
    <t>Partner WatchDog Support - vSZD-RTU, 10 Gbps throughput 3 YR</t>
  </si>
  <si>
    <t>Partner Support - vSZD-RTU, 10G, 3 Y</t>
  </si>
  <si>
    <t>End User WatchDog Support - vSZD-RTU, 10 Gbps throughput 3 YR</t>
  </si>
  <si>
    <t>End User Support - vSZD-RTU, 10G, 3 Y</t>
  </si>
  <si>
    <t>Partner WatchDog Support - vSZD-RTU, 10 Gbps throughput 5 YR</t>
  </si>
  <si>
    <t>Partner Support - vSZD-RTU, 10G, 5 Y</t>
  </si>
  <si>
    <t>End User WatchDog Support - vSZD-RTU, 10 Gbps throughput 5 YR</t>
  </si>
  <si>
    <t>End User Support - vSZD-RTU, 10G, 5 Y</t>
  </si>
  <si>
    <t>Partner WatchDog Support - vSZD-RTU,  no throughput cap 3 YR</t>
  </si>
  <si>
    <t>Partner Support - vSZD-RTU, no cap, 3 Y</t>
  </si>
  <si>
    <t>End User WatchDog Support - vSZD-RTU, no throughput cap, 3 YR</t>
  </si>
  <si>
    <t>End User Support - vSZD-RTU, no cap, 3 Y</t>
  </si>
  <si>
    <t>Partner WatchDog Support - vSZD-RTU,  no throughput cap 5 YR</t>
  </si>
  <si>
    <t>Partner Support - vSZD-RTU, no cap, 5 Y</t>
  </si>
  <si>
    <t>End User WatchDog Support - vSZD-RTU, no throughput cap, 5 YR</t>
  </si>
  <si>
    <t>End User Support - vSZD-RTU, no cap, 5 Y</t>
  </si>
  <si>
    <t>End User Support for Unleashed Access Points, 3 Year</t>
  </si>
  <si>
    <t>End User Support - Unleashed APs 3 yr</t>
  </si>
  <si>
    <t>End User Support for Unleashed Access Points, 5 Year</t>
  </si>
  <si>
    <t>End User Support - Unleashed APs 5 yr</t>
  </si>
  <si>
    <t>End User Support Renewal for Unleashed Access Points, 3 Year</t>
  </si>
  <si>
    <t>EU Supp Renew - Unleashed APs 3 yr</t>
  </si>
  <si>
    <t>End User Support Renewal for Unleashed Access Points, 5 Year</t>
  </si>
  <si>
    <t>EU Supp Renew - Unleashed APs 5 yr</t>
  </si>
  <si>
    <t>S9GR310</t>
  </si>
  <si>
    <t>End User Support for ZoneFlex R310, 3 Year</t>
  </si>
  <si>
    <t>End User Support R310 3yr</t>
  </si>
  <si>
    <t>End User Support for ZoneFlex R310, 5 Year</t>
  </si>
  <si>
    <t>End User Support R310 5yr</t>
  </si>
  <si>
    <t>Partner Support for ZoneFlex R310, 3 Year</t>
  </si>
  <si>
    <t>Partner Support R310 3yr</t>
  </si>
  <si>
    <t>Partner Support for ZoneFlex R310, 5 Year</t>
  </si>
  <si>
    <t>Partner Support R310 5yr</t>
  </si>
  <si>
    <t>WatchDog Advanced Hardware Replacement for ZoneFlex R310, 3 year</t>
  </si>
  <si>
    <t>Advance Hardware Replace R310 3yr</t>
  </si>
  <si>
    <t>WatchDog Advanced Hardware Replacement for ZoneFlex R310, 5 year</t>
  </si>
  <si>
    <t>Advance Hardware Replace R310 5yr</t>
  </si>
  <si>
    <t>Partner Support Renewal for ZoneFlex R310, 3 Year</t>
  </si>
  <si>
    <t>Part Supp Renew R310 3yr</t>
  </si>
  <si>
    <t>Partner Support Renewal for ZoneFlex R310, 5 Year</t>
  </si>
  <si>
    <t>Part Supp Renew R310 5yr</t>
  </si>
  <si>
    <t>End User Support Renewal for ZoneFlex R310, 3 Year</t>
  </si>
  <si>
    <t>EU Supp Renew R310 3yr</t>
  </si>
  <si>
    <t>End User Support Renewal for ZoneFlex R310, 5 Year</t>
  </si>
  <si>
    <t>EU Supp Renew R310 5yr</t>
  </si>
  <si>
    <t>WatchDog Advanced Hardware Replacement Renewal for ZoneFlex R310, 3 year</t>
  </si>
  <si>
    <t>Advance Replace Renew R310 3yr</t>
  </si>
  <si>
    <t>WatchDog Advanced Hardware Replacement Renewal for ZoneFlex R310, 5 year</t>
  </si>
  <si>
    <t>Advance Replace Renew R310 5yr</t>
  </si>
  <si>
    <t>120 x 80 x109
10 x 12ctn = 120</t>
  </si>
  <si>
    <r>
      <t>9U</t>
    </r>
    <r>
      <rPr>
        <sz val="10"/>
        <rFont val="Arial"/>
        <family val="2"/>
      </rPr>
      <t>1-T300-xx81</t>
    </r>
  </si>
  <si>
    <t>120 x 80 x117
10 x 12ctn = 120</t>
  </si>
  <si>
    <t>Partner Support for ZoneFlex R510, 3 Year</t>
  </si>
  <si>
    <t>Partner Support R510 3yr</t>
  </si>
  <si>
    <t>End User Support for ZoneFlex R510, 3 Year</t>
  </si>
  <si>
    <t>End User Support R510 3yr</t>
  </si>
  <si>
    <t>Partner Support for ZoneFlex R510, 5 Year</t>
  </si>
  <si>
    <t>Partner Support R510 5yr</t>
  </si>
  <si>
    <t>End User Support for ZoneFlex R510, 5 Year</t>
  </si>
  <si>
    <t>End User Support R510 5yr</t>
  </si>
  <si>
    <t>WatchDog Advanced Hardware Replacement for ZoneFlex R510, 3 year</t>
  </si>
  <si>
    <t>Advance Hardware Replace R510 3yr</t>
  </si>
  <si>
    <t>WatchDog Advanced Hardware Replacement for ZoneFlex R510, 5 year</t>
  </si>
  <si>
    <t>Advance Hardware Replace R510 5yr</t>
  </si>
  <si>
    <t>Partner Support Renewal for ZoneFlex R510, 3 Year</t>
  </si>
  <si>
    <t>Part Supp Renew R510 3yr</t>
  </si>
  <si>
    <t>End User Support Renewal for ZoneFlex R510, 3 Year</t>
  </si>
  <si>
    <t>EU Supp Renew R510 3yr</t>
  </si>
  <si>
    <t>Partner Support Renewal for ZoneFlex R510, 5 Year</t>
  </si>
  <si>
    <t>Part Supp Renew R510 5yr</t>
  </si>
  <si>
    <t>End User Support Renewal for ZoneFlex R510, 5 Year</t>
  </si>
  <si>
    <t>EU Supp Renew R510 5yr</t>
  </si>
  <si>
    <t>WatchDog Advanced Hardware Replacement Renewal for ZoneFlex R510, 3 year</t>
  </si>
  <si>
    <t>Advance Replace Renew R510 3yr</t>
  </si>
  <si>
    <t>WatchDog Advanced Hardware Replacement Renewal for ZoneFlex R510, 5 year</t>
  </si>
  <si>
    <t>Advance Replace Renew R510 5yr</t>
  </si>
  <si>
    <t>Partner Support for ZoneFlex T710 &amp; T710-S, 3 year</t>
  </si>
  <si>
    <t>Partner Support T710 3yr</t>
  </si>
  <si>
    <t>End User Support for ZoneFlex T710 &amp; T710-S, 3 year</t>
  </si>
  <si>
    <t>End User Support T710 3yr</t>
  </si>
  <si>
    <t>Partner Support for ZoneFlex T710 &amp; T710-S, 5 year</t>
  </si>
  <si>
    <t>Partner Support T710 5yr</t>
  </si>
  <si>
    <t>End User Support for ZoneFlex T710 &amp; T710-S, 5 year</t>
  </si>
  <si>
    <t>End User Support T710 5yr</t>
  </si>
  <si>
    <t>WatchDog Advanced Hardware Replacement for T710 &amp; T710-S, 3 year</t>
  </si>
  <si>
    <t>Advance Hardware Replace T710 3yr</t>
  </si>
  <si>
    <t>WatchDog Advanced Hardware Replacement for T710 &amp; T710-S, 5 year</t>
  </si>
  <si>
    <t>Advance Hardware Replace T710 5yr</t>
  </si>
  <si>
    <t>Partner Support Renewal for ZoneFlex T710 &amp; T710-S, 3 year</t>
  </si>
  <si>
    <t>Part Supp Renew T710 3yr</t>
  </si>
  <si>
    <t>End User Support Renewal for ZoneFlex T710 &amp; T710-S, 3 year</t>
  </si>
  <si>
    <t>EU Supp Renew T710 3yr</t>
  </si>
  <si>
    <t>Partner Support Renewal for ZoneFlex T710 &amp; T710-S, 5 year</t>
  </si>
  <si>
    <t>Part Supp Renew T710 5yr</t>
  </si>
  <si>
    <t>End User Support Renewal for ZoneFlex T710 &amp; T710-S, 5 year</t>
  </si>
  <si>
    <t>EU Supp Renew T710 5yr</t>
  </si>
  <si>
    <t>WatchDog Advanced Hardware Replacement Renewal T710 &amp; T710-S, 3 year</t>
  </si>
  <si>
    <t>Advance Replace Renew T710 3yr</t>
  </si>
  <si>
    <t>WatchDog Advanced Hardware Replacement Renewal T710 &amp; T710-S, 5 year</t>
  </si>
  <si>
    <t>Advance Replace Renew T710 5yr</t>
  </si>
  <si>
    <t>Advance HW Replacement for T300-xx01</t>
  </si>
  <si>
    <t>Advance HW Replacement for T300-xx81</t>
  </si>
  <si>
    <t>Perpetual Right to Use SmartCell Insight (SCI) application.
(Does not include any AP Licenses)</t>
  </si>
  <si>
    <t>Perpetual license for WiFi analytics, to analyze 1 AP with SCI</t>
  </si>
  <si>
    <t>End User WatchDog Support for SCI, 3-years</t>
  </si>
  <si>
    <t>End User SCI Support, 3 Yr</t>
  </si>
  <si>
    <t>Partner WatchDog Support for SCI, 3-years</t>
  </si>
  <si>
    <t>Partner SCI Support, 3 Yr</t>
  </si>
  <si>
    <t>End User WatchDog Support for SCI, 5-years</t>
  </si>
  <si>
    <t>End User SCI Support, 5 Yr</t>
  </si>
  <si>
    <t>Partner WatchDog Support for SCI, 5-years</t>
  </si>
  <si>
    <t>Partner SCI Support, 5 Yr</t>
  </si>
  <si>
    <t>End User WatchDog Support for SCI WiFi Analytics, AP License, 3-years</t>
  </si>
  <si>
    <t>End User SCI AP License Support, 3 Yr</t>
  </si>
  <si>
    <t>Partner WatchDog Support for SCI WiFi Analytics, AP License, 3-years</t>
  </si>
  <si>
    <t>Partner SCI AP License Support, 3 Yr</t>
  </si>
  <si>
    <t>End User WatchDog Support for SCI WiFi Analytics, AP License, 5-years</t>
  </si>
  <si>
    <t>End User SCI AP License Support, 5 Yr</t>
  </si>
  <si>
    <t>Partner WatchDog Support for SCI WiFi Analytics, AP License, 5-years</t>
  </si>
  <si>
    <t>Partner SCI AP License Support, 5 Yr</t>
  </si>
  <si>
    <t>End User WatchDog Support Renewal for SCI, 3-years</t>
  </si>
  <si>
    <t>End User SCI Support Renewal, 3 Yr</t>
  </si>
  <si>
    <t>Partner WatchDog Support Renewal for SCI, 3-years</t>
  </si>
  <si>
    <t>Partner SCI Support Renewal, 3 Yr</t>
  </si>
  <si>
    <t>End User WatchDog Support Renewal for SCI, 5-years</t>
  </si>
  <si>
    <t>End User SCI Support Renewal, 5 Yr</t>
  </si>
  <si>
    <t>Partner WatchDog Support Renewal for SCI, 5-years</t>
  </si>
  <si>
    <t>Partner SCI Support Renewal, 5 Yr</t>
  </si>
  <si>
    <t>End User WatchDog Support Renewal for SCI WiFi Analytics, AP License, 3-years</t>
  </si>
  <si>
    <t>End User SCI AP Lic Sprt Renewal, 3 Yr</t>
  </si>
  <si>
    <t>Partner WatchDog Support Renewal for SCI WiFi Analytics, AP License, 3-years</t>
  </si>
  <si>
    <t>Partner SCI AP Lic Sprt Renewal, 3 Yr</t>
  </si>
  <si>
    <t>End User WatchDog Support Renewal for SCI WiFi Analytics, AP License, 5-years</t>
  </si>
  <si>
    <t>End User SCI AP Lic Sprt Renewal, 5 Yr</t>
  </si>
  <si>
    <t>Partner WatchDog Support Renewal for SCI WiFi Analytics, AP License, 5-years</t>
  </si>
  <si>
    <t>Partner SCI AP Lic Sprt Renewal, 5 Yr</t>
  </si>
  <si>
    <t>Partner WatchDog Support for ZoneDirector License Upgrade from 1106 to 1112, 3 Year</t>
  </si>
  <si>
    <t>Partner Support ZD1106-12 Upgrade 3yr</t>
  </si>
  <si>
    <t>End User WatchDog Support for ZoneDirector License Upgrade from 1106 to 1112, 3 Year</t>
  </si>
  <si>
    <t>End User Support ZD1106-12 Upgrade 3yr</t>
  </si>
  <si>
    <t>Partner WatchDog Support for ZoneDirector License Upgrade from 1106 to 1125, 3 Year</t>
  </si>
  <si>
    <t>Partner Support ZD1106-25 Upgrade 3yr</t>
  </si>
  <si>
    <t>End User WatchDog Support for ZoneDirector License Upgrade from 1106 to 1125, 3 Year</t>
  </si>
  <si>
    <t>End User Support ZD1106-25 Upgrade 3yr</t>
  </si>
  <si>
    <t>Partner WatchDog Support for ZoneDirector License Upgrade from 1106 to 1150, 3 Year</t>
  </si>
  <si>
    <t>Partner Support ZD1106-50 Upgrade 3yr</t>
  </si>
  <si>
    <t>End User WatchDog Support for ZoneDirector License Upgrade from 1106 to 1150, 3 Year</t>
  </si>
  <si>
    <t>End User Support ZD1106-50 Upgrade 3yr</t>
  </si>
  <si>
    <t>Partner WatchDog Support for ZoneDirector License Upgrade from 1112 to 1125, 3 Year</t>
  </si>
  <si>
    <t>Partner Support ZD1112-25 Upgrade 3yr</t>
  </si>
  <si>
    <t>End User WatchDog Support for ZoneDirector License Upgrade from 1112 to 1125, 3 Year</t>
  </si>
  <si>
    <t>End User Support ZD1112-25 Upgrade 3yr</t>
  </si>
  <si>
    <t>Partner WatchDog Support for ZoneDirector License Upgrade from 1112 to 1150, 3 Year</t>
  </si>
  <si>
    <t>Partner Support ZD1112-50 Upgrade 3yr</t>
  </si>
  <si>
    <t>End User WatchDog Support for ZoneDirector License Upgrade from 1112 to 1150, 3 Year</t>
  </si>
  <si>
    <t>End User Support ZD1112-50 Upgrade 3yr</t>
  </si>
  <si>
    <t>Partner WatchDog Support for ZoneDirector License Upgrade from 1125 to 1150, 3 Year</t>
  </si>
  <si>
    <t>Partner Support ZD1125-50 Upgrade 3yr</t>
  </si>
  <si>
    <t>End User WatchDog Support for ZoneDirector License Upgrade from 1125 to 1150, 3 Year</t>
  </si>
  <si>
    <t>End User Support ZD1125-50 Upgrade 3yr</t>
  </si>
  <si>
    <t>ZoneFlex 802.11ac dual-band concurrent 2.4 GHz &amp; 5 GHz, Wired/Wireless Wall Switch, 1 10/100/1000 &amp; 4 10/100 Ethernet Access Ports, POE in, PoE out (one port), USB port.  Does not include DC power supply.</t>
  </si>
  <si>
    <t>Partner Support for ZoneFlex H510, 3 Year</t>
  </si>
  <si>
    <t>Partner Support H510 3yr</t>
  </si>
  <si>
    <t>End User Support for ZoneFlex H510, 3 Year</t>
  </si>
  <si>
    <t>End User Support H510 3yr</t>
  </si>
  <si>
    <t>Partner Support for ZoneFlex H510, 5 Year</t>
  </si>
  <si>
    <t>Partner Support H510 5yr</t>
  </si>
  <si>
    <t>End User Support for ZoneFlex H510, 5 Year</t>
  </si>
  <si>
    <t>End User Support H510 5yr</t>
  </si>
  <si>
    <t>Partner Support Renewal for ZoneFlex H510, 3 Year</t>
  </si>
  <si>
    <t>Part Supp Renew H510 3yr</t>
  </si>
  <si>
    <t>End User Support Renewal for ZoneFlex H510, 3 Year</t>
  </si>
  <si>
    <t>EU Supp Renew H510 3yr</t>
  </si>
  <si>
    <t>Partner Support Renewal for ZoneFlex H510, 5 Year</t>
  </si>
  <si>
    <t>Part Supp Renew H510 5yr</t>
  </si>
  <si>
    <t>End User Support Renewal for ZoneFlex H510, 5 Year</t>
  </si>
  <si>
    <t>EU Supp Renew H510 5yr</t>
  </si>
  <si>
    <t>WatchDog Advanced Hardware Replacement for ZoneFlex H510, 3 year</t>
  </si>
  <si>
    <t>Advance Hardware Replace H510 3yr</t>
  </si>
  <si>
    <t>WatchDog Advanced Hardware Replacement for ZoneFlex H510, 5 year</t>
  </si>
  <si>
    <t>Advance Hardware Replace H510 5yr</t>
  </si>
  <si>
    <t>WatchDog Advanced Hardware Replacement Renewal for ZoneFlex H510, 3 year</t>
  </si>
  <si>
    <t>Advance Replace Renew H510 3yr</t>
  </si>
  <si>
    <t>WatchDog Advanced Hardware Replacement Renewal for ZoneFlex H510, 5 year</t>
  </si>
  <si>
    <t>Advance Replace Renew H510 5yr</t>
  </si>
  <si>
    <t>Ptr Sprt Renew - vSZD-RTU, 1G, 3 Y</t>
  </si>
  <si>
    <t>EU Sprt Renew - vSZD-RTU, 1G, 3 Y</t>
  </si>
  <si>
    <t>Ptr Sprt Renew - vSZD-RTU, 1G, 5 Y</t>
  </si>
  <si>
    <t>EU Sprt Renew - vSZD-RTU, 1G, 5 Y</t>
  </si>
  <si>
    <t>Ptr Sprt Renew - vSZD-RTU, 10G, 3 Y</t>
  </si>
  <si>
    <t>EU Sprt Renew - vSZD-RTU, 10G, 3 Y</t>
  </si>
  <si>
    <t>Ptr Sprt Renew - vSZD-RTU, 10G, 5 Y</t>
  </si>
  <si>
    <t>EU Sprt Renew - vSZD-RTU, 10G, 5 Y</t>
  </si>
  <si>
    <t>Ptr Sprt Renew - vSZD-RTU, no cap, 3 Y</t>
  </si>
  <si>
    <t>EU Sprt Renew - vSZD-RTU, no cap, 3 Y</t>
  </si>
  <si>
    <t>Ptr Sprt Renew - vSZD-RTU, no cap, 5 Y</t>
  </si>
  <si>
    <t>EU Sprt Renew - vSZD-RTU, no cap, 5 Y</t>
  </si>
  <si>
    <t>Advance HW Repl for 9U1-R710, 3 Yr</t>
  </si>
  <si>
    <t>Advance HW Repl for 9U1-T710, 3 Yr</t>
  </si>
  <si>
    <t>Advance HW Repl for 9U1-R710, 5 Yr</t>
  </si>
  <si>
    <t>Advance HW Repl for 9U1-T710, 5 Yr</t>
  </si>
  <si>
    <t>Advance HW Repl Rnwl for 9U1-R710, 3 Yr</t>
  </si>
  <si>
    <t>Advance HW Repl Rnwl for 9U1-T710, 3 Yr</t>
  </si>
  <si>
    <t>Advance HW Repl Rnwl for 9U1-R710, 5 Yr</t>
  </si>
  <si>
    <t>Advance HW Repl Rnwl for 9U1-T710, 5 Yr</t>
  </si>
  <si>
    <t>Redundant ZD1100 Support &amp; Upgrades 3yr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</si>
</sst>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409]mmmm\ d\,\ yyyy;@"/>
    <numFmt numFmtId="166" formatCode="0.0%"/>
    <numFmt numFmtId="167" formatCode="&quot;$&quot;#,##0"/>
    <numFmt numFmtId="168" formatCode="_(* #,##0_);_(* \(#,##0\);_(* &quot;-&quot;??_);_(@_)"/>
  </numFmts>
  <fonts count="8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rebuchet MS"/>
      <family val="2"/>
    </font>
    <font>
      <b/>
      <sz val="14"/>
      <name val="Trebuchet MS"/>
      <family val="2"/>
    </font>
    <font>
      <b/>
      <sz val="10"/>
      <color indexed="9"/>
      <name val="Trebuchet MS"/>
      <family val="2"/>
    </font>
    <font>
      <b/>
      <sz val="10"/>
      <name val="Trebuchet MS"/>
      <family val="2"/>
    </font>
    <font>
      <sz val="8"/>
      <name val="Arial"/>
      <family val="2"/>
    </font>
    <font>
      <sz val="9"/>
      <name val="Trebuchet MS"/>
      <family val="2"/>
    </font>
    <font>
      <b/>
      <sz val="9"/>
      <name val="Trebuchet MS"/>
      <family val="2"/>
    </font>
    <font>
      <b/>
      <sz val="10"/>
      <color indexed="10"/>
      <name val="Trebuchet MS"/>
      <family val="2"/>
    </font>
    <font>
      <u/>
      <sz val="10"/>
      <name val="Trebuchet MS"/>
      <family val="2"/>
    </font>
    <font>
      <b/>
      <sz val="12"/>
      <name val="Trebuchet MS"/>
      <family val="2"/>
    </font>
    <font>
      <b/>
      <sz val="10"/>
      <name val="Arial"/>
      <family val="2"/>
    </font>
    <font>
      <sz val="10"/>
      <name val="Wingdings"/>
      <charset val="2"/>
    </font>
    <font>
      <sz val="9"/>
      <name val="Arial"/>
      <family val="2"/>
    </font>
    <font>
      <b/>
      <sz val="10"/>
      <color rgb="FFFF0000"/>
      <name val="Trebuchet MS"/>
      <family val="2"/>
    </font>
    <font>
      <sz val="10"/>
      <color rgb="FFFF0000"/>
      <name val="Trebuchet MS"/>
      <family val="2"/>
    </font>
    <font>
      <sz val="9"/>
      <color theme="3"/>
      <name val="Trebuchet MS"/>
      <family val="2"/>
    </font>
    <font>
      <b/>
      <sz val="10"/>
      <color theme="3"/>
      <name val="Trebuchet MS"/>
      <family val="2"/>
    </font>
    <font>
      <sz val="10"/>
      <color theme="3"/>
      <name val="Trebuchet MS"/>
      <family val="2"/>
    </font>
    <font>
      <sz val="10"/>
      <color theme="3"/>
      <name val="Wingdings"/>
      <charset val="2"/>
    </font>
    <font>
      <sz val="10"/>
      <color theme="3"/>
      <name val="Arial"/>
      <family val="2"/>
    </font>
    <font>
      <sz val="10"/>
      <color rgb="FF000000"/>
      <name val="Trebuchet MS"/>
      <family val="2"/>
    </font>
    <font>
      <b/>
      <sz val="10"/>
      <color rgb="FF000000"/>
      <name val="Trebuchet MS"/>
      <family val="2"/>
    </font>
    <font>
      <sz val="10"/>
      <color rgb="FFFF0000"/>
      <name val="Arial"/>
      <family val="2"/>
    </font>
    <font>
      <sz val="10"/>
      <name val="Arial"/>
      <family val="2"/>
    </font>
    <font>
      <sz val="10"/>
      <color theme="1"/>
      <name val="Trebuchet MS"/>
      <family val="2"/>
    </font>
    <font>
      <sz val="12"/>
      <name val="Trebuchet MS"/>
      <family val="2"/>
    </font>
    <font>
      <sz val="12"/>
      <name val="Arial"/>
      <family val="2"/>
    </font>
    <font>
      <sz val="11"/>
      <color rgb="FFFF0000"/>
      <name val="Calibri"/>
      <family val="2"/>
      <scheme val="minor"/>
    </font>
    <font>
      <b/>
      <sz val="11"/>
      <color theme="1"/>
      <name val="Calibri"/>
      <family val="2"/>
      <scheme val="minor"/>
    </font>
    <font>
      <sz val="11"/>
      <name val="Calibri"/>
      <family val="2"/>
      <scheme val="minor"/>
    </font>
    <font>
      <sz val="10"/>
      <color rgb="FFFF0000"/>
      <name val="Wingdings"/>
      <charset val="2"/>
    </font>
    <font>
      <sz val="9"/>
      <color rgb="FFFF0000"/>
      <name val="Trebuchet MS"/>
      <family val="2"/>
    </font>
    <font>
      <sz val="10"/>
      <name val="Calibri"/>
      <family val="2"/>
    </font>
    <font>
      <b/>
      <u/>
      <sz val="11"/>
      <color rgb="FF0000CC"/>
      <name val="Calibri"/>
      <family val="2"/>
    </font>
    <font>
      <u/>
      <sz val="10"/>
      <name val="Calibri"/>
      <family val="2"/>
      <scheme val="minor"/>
    </font>
    <font>
      <sz val="9"/>
      <name val="Calibri"/>
      <family val="2"/>
      <scheme val="minor"/>
    </font>
    <font>
      <sz val="11"/>
      <color rgb="FF000000"/>
      <name val="Calibri"/>
      <family val="2"/>
    </font>
    <font>
      <b/>
      <i/>
      <sz val="10"/>
      <name val="Trebuchet MS"/>
      <family val="2"/>
    </font>
    <font>
      <b/>
      <sz val="10"/>
      <color theme="1"/>
      <name val="Trebuchet MS"/>
      <family val="2"/>
    </font>
    <font>
      <sz val="11"/>
      <name val="Calibri"/>
      <family val="2"/>
    </font>
    <font>
      <u/>
      <sz val="10"/>
      <color theme="10"/>
      <name val="Arial"/>
      <family val="2"/>
    </font>
    <font>
      <sz val="9"/>
      <color rgb="FF000000"/>
      <name val="Calibri"/>
      <family val="2"/>
    </font>
    <font>
      <b/>
      <sz val="16"/>
      <name val="Trebuchet MS"/>
      <family val="2"/>
    </font>
    <font>
      <sz val="16"/>
      <name val="Trebuchet MS"/>
      <family val="2"/>
    </font>
    <font>
      <b/>
      <sz val="16"/>
      <color indexed="9"/>
      <name val="Trebuchet MS"/>
      <family val="2"/>
    </font>
    <font>
      <sz val="14"/>
      <name val="Trebuchet MS"/>
      <family val="2"/>
    </font>
    <font>
      <b/>
      <sz val="18"/>
      <name val="Trebuchet MS"/>
      <family val="2"/>
    </font>
    <font>
      <sz val="11"/>
      <color rgb="FF1F497D"/>
      <name val="Calibri"/>
      <family val="2"/>
    </font>
    <font>
      <u/>
      <sz val="11"/>
      <color theme="10"/>
      <name val="Calibri"/>
      <family val="2"/>
      <scheme val="minor"/>
    </font>
    <font>
      <sz val="12"/>
      <name val="Times New Roman"/>
      <family val="1"/>
    </font>
    <font>
      <u/>
      <sz val="12"/>
      <color indexed="12"/>
      <name val="Arial"/>
      <family val="2"/>
    </font>
    <font>
      <b/>
      <u/>
      <sz val="10"/>
      <name val="Trebuchet MS"/>
      <family val="2"/>
    </font>
    <font>
      <b/>
      <u/>
      <sz val="10"/>
      <color rgb="FF0000CC"/>
      <name val="Trebuchet MS"/>
      <family val="2"/>
    </font>
    <font>
      <b/>
      <u/>
      <sz val="22"/>
      <color rgb="FF0000CC"/>
      <name val="Calibri"/>
      <family val="2"/>
      <scheme val="minor"/>
    </font>
    <font>
      <b/>
      <u/>
      <sz val="16"/>
      <color rgb="FF0000CC"/>
      <name val="Calibri"/>
      <family val="2"/>
      <scheme val="minor"/>
    </font>
    <font>
      <b/>
      <u/>
      <sz val="12"/>
      <color rgb="FF0000CC"/>
      <name val="Calibri"/>
      <family val="2"/>
      <scheme val="minor"/>
    </font>
    <font>
      <sz val="12"/>
      <name val="Calibri"/>
      <family val="2"/>
      <scheme val="minor"/>
    </font>
    <font>
      <u/>
      <sz val="10"/>
      <color theme="1"/>
      <name val="Trebuchet MS"/>
      <family val="2"/>
    </font>
    <font>
      <u/>
      <sz val="12"/>
      <color theme="1"/>
      <name val="Calibri"/>
      <family val="2"/>
      <scheme val="minor"/>
    </font>
    <font>
      <sz val="12"/>
      <color theme="1"/>
      <name val="Courier New"/>
      <family val="3"/>
    </font>
    <font>
      <b/>
      <u/>
      <sz val="10"/>
      <color theme="1"/>
      <name val="Trebuchet MS"/>
      <family val="2"/>
    </font>
    <font>
      <u/>
      <sz val="12"/>
      <color theme="10"/>
      <name val="Calibri"/>
      <family val="2"/>
      <scheme val="minor"/>
    </font>
    <font>
      <b/>
      <i/>
      <sz val="10"/>
      <color rgb="FF0000CC"/>
      <name val="Trebuchet MS"/>
      <family val="2"/>
    </font>
    <font>
      <b/>
      <i/>
      <sz val="12"/>
      <color rgb="FF0000CC"/>
      <name val="Calibri"/>
      <family val="2"/>
      <scheme val="minor"/>
    </font>
    <font>
      <u/>
      <sz val="10"/>
      <color theme="11"/>
      <name val="Arial"/>
      <family val="2"/>
    </font>
    <font>
      <u/>
      <sz val="11"/>
      <name val="Calibri"/>
      <family val="2"/>
    </font>
    <font>
      <sz val="11"/>
      <name val="Courier New"/>
      <family val="3"/>
    </font>
    <font>
      <sz val="7"/>
      <name val="Times New Roman"/>
      <family val="1"/>
    </font>
    <font>
      <sz val="5.5"/>
      <name val="Calibri"/>
      <family val="2"/>
    </font>
    <font>
      <b/>
      <u/>
      <sz val="10"/>
      <color theme="10"/>
      <name val="Arial"/>
      <family val="2"/>
    </font>
  </fonts>
  <fills count="10">
    <fill>
      <patternFill patternType="none"/>
    </fill>
    <fill>
      <patternFill patternType="gray125"/>
    </fill>
    <fill>
      <patternFill patternType="solid">
        <fgColor indexed="13"/>
        <bgColor indexed="64"/>
      </patternFill>
    </fill>
    <fill>
      <patternFill patternType="solid">
        <fgColor indexed="52"/>
        <bgColor indexed="64"/>
      </patternFill>
    </fill>
    <fill>
      <patternFill patternType="solid">
        <fgColor theme="1" tint="0.499984740745262"/>
        <bgColor indexed="64"/>
      </patternFill>
    </fill>
    <fill>
      <patternFill patternType="solid">
        <fgColor rgb="FFFFFF00"/>
        <bgColor indexed="64"/>
      </patternFill>
    </fill>
    <fill>
      <patternFill patternType="solid">
        <fgColor rgb="FFDBE5F1"/>
        <bgColor indexed="64"/>
      </patternFill>
    </fill>
    <fill>
      <patternFill patternType="solid">
        <fgColor rgb="FFFF9900"/>
        <bgColor indexed="64"/>
      </patternFill>
    </fill>
    <fill>
      <patternFill patternType="solid">
        <fgColor theme="8" tint="0.59999389629810485"/>
        <bgColor indexed="64"/>
      </patternFill>
    </fill>
    <fill>
      <patternFill patternType="solid">
        <fgColor rgb="FFFFC000"/>
        <bgColor indexed="64"/>
      </patternFill>
    </fill>
  </fills>
  <borders count="10">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s>
  <cellStyleXfs count="157">
    <xf numFmtId="0" fontId="0" fillId="0" borderId="0"/>
    <xf numFmtId="44" fontId="15" fillId="0" borderId="0" applyFont="0" applyFill="0" applyBorder="0" applyAlignment="0" applyProtection="0"/>
    <xf numFmtId="9" fontId="15" fillId="0" borderId="0" applyFont="0" applyFill="0" applyBorder="0" applyAlignment="0" applyProtection="0"/>
    <xf numFmtId="0" fontId="15" fillId="0" borderId="0"/>
    <xf numFmtId="0" fontId="39" fillId="0" borderId="0"/>
    <xf numFmtId="44" fontId="15"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15" fillId="0" borderId="0"/>
    <xf numFmtId="0" fontId="52" fillId="0" borderId="0"/>
    <xf numFmtId="0" fontId="15" fillId="0" borderId="0"/>
    <xf numFmtId="44" fontId="15" fillId="0" borderId="0" applyFont="0" applyFill="0" applyBorder="0" applyAlignment="0" applyProtection="0"/>
    <xf numFmtId="43" fontId="15" fillId="0" borderId="0" applyFont="0" applyFill="0" applyBorder="0" applyAlignment="0" applyProtection="0"/>
    <xf numFmtId="0" fontId="56" fillId="0" borderId="0" applyNumberForma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12" fillId="0" borderId="0"/>
    <xf numFmtId="0" fontId="28" fillId="0" borderId="0"/>
    <xf numFmtId="0" fontId="64" fillId="0" borderId="0" applyNumberFormat="0" applyFill="0" applyBorder="0" applyAlignment="0" applyProtection="0"/>
    <xf numFmtId="0" fontId="65" fillId="0" borderId="0" applyBorder="0"/>
    <xf numFmtId="0" fontId="65" fillId="0" borderId="0" applyBorder="0"/>
    <xf numFmtId="0" fontId="65" fillId="0" borderId="0" applyBorder="0"/>
    <xf numFmtId="44" fontId="52" fillId="0" borderId="0" applyFont="0" applyFill="0" applyBorder="0" applyAlignment="0" applyProtection="0"/>
    <xf numFmtId="44" fontId="5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66"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0" fontId="15" fillId="0" borderId="0" applyNumberFormat="0" applyFill="0" applyBorder="0" applyAlignment="0" applyProtection="0"/>
    <xf numFmtId="0" fontId="11" fillId="0" borderId="0"/>
    <xf numFmtId="0" fontId="11" fillId="0" borderId="0"/>
    <xf numFmtId="0" fontId="11" fillId="0" borderId="0"/>
    <xf numFmtId="0" fontId="11" fillId="0" borderId="0"/>
    <xf numFmtId="0" fontId="15" fillId="0" borderId="0"/>
    <xf numFmtId="0" fontId="11" fillId="0" borderId="0"/>
    <xf numFmtId="0" fontId="15"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9" fillId="0" borderId="0"/>
    <xf numFmtId="0" fontId="8" fillId="0" borderId="0"/>
    <xf numFmtId="44" fontId="8" fillId="0" borderId="0" applyFont="0" applyFill="0" applyBorder="0" applyAlignment="0" applyProtection="0"/>
    <xf numFmtId="0" fontId="7" fillId="0" borderId="0"/>
    <xf numFmtId="44" fontId="7" fillId="0" borderId="0" applyFont="0" applyFill="0" applyBorder="0" applyAlignment="0" applyProtection="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cellStyleXfs>
  <cellXfs count="346">
    <xf numFmtId="0" fontId="0" fillId="0" borderId="0" xfId="0"/>
    <xf numFmtId="0" fontId="21" fillId="0" borderId="0" xfId="0" applyFont="1" applyAlignment="1">
      <alignment horizontal="left" vertical="top" wrapText="1"/>
    </xf>
    <xf numFmtId="0" fontId="22" fillId="0" borderId="0" xfId="0" applyFont="1" applyAlignment="1">
      <alignment horizontal="left" vertical="top" wrapText="1"/>
    </xf>
    <xf numFmtId="164" fontId="21" fillId="0" borderId="0" xfId="1" applyNumberFormat="1" applyFont="1" applyAlignment="1">
      <alignment vertical="top" wrapText="1"/>
    </xf>
    <xf numFmtId="0" fontId="0" fillId="0" borderId="0" xfId="0" applyAlignment="1">
      <alignment vertical="top" wrapText="1"/>
    </xf>
    <xf numFmtId="0" fontId="16" fillId="0" borderId="0" xfId="0" applyFont="1" applyAlignment="1">
      <alignment vertical="top"/>
    </xf>
    <xf numFmtId="0" fontId="18" fillId="0" borderId="0" xfId="0" applyFont="1" applyAlignment="1">
      <alignment vertical="top"/>
    </xf>
    <xf numFmtId="0" fontId="19" fillId="0" borderId="2" xfId="0" applyFont="1" applyBorder="1" applyAlignment="1">
      <alignment vertical="top"/>
    </xf>
    <xf numFmtId="0" fontId="16" fillId="0" borderId="2" xfId="0" applyFont="1" applyBorder="1" applyAlignment="1">
      <alignment horizontal="left" vertical="top" wrapText="1"/>
    </xf>
    <xf numFmtId="16" fontId="16" fillId="0" borderId="0" xfId="0" applyNumberFormat="1" applyFont="1" applyAlignment="1">
      <alignment vertical="top"/>
    </xf>
    <xf numFmtId="43" fontId="16" fillId="0" borderId="0" xfId="0" applyNumberFormat="1" applyFont="1" applyAlignment="1">
      <alignment vertical="top"/>
    </xf>
    <xf numFmtId="0" fontId="16" fillId="0" borderId="0" xfId="0" applyFont="1" applyAlignment="1">
      <alignment vertical="top" wrapText="1"/>
    </xf>
    <xf numFmtId="0" fontId="16"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top"/>
    </xf>
    <xf numFmtId="0" fontId="16" fillId="0" borderId="2" xfId="0" applyFont="1" applyBorder="1" applyAlignment="1">
      <alignment vertical="top" wrapText="1"/>
    </xf>
    <xf numFmtId="9" fontId="16" fillId="0" borderId="2" xfId="2" applyFont="1" applyBorder="1" applyAlignment="1">
      <alignment vertical="top"/>
    </xf>
    <xf numFmtId="166" fontId="16" fillId="0" borderId="0" xfId="2" applyNumberFormat="1" applyFont="1" applyAlignment="1">
      <alignment vertical="top"/>
    </xf>
    <xf numFmtId="0" fontId="23" fillId="0" borderId="0" xfId="0" applyFont="1" applyAlignment="1">
      <alignment vertical="top"/>
    </xf>
    <xf numFmtId="0" fontId="23" fillId="0" borderId="0" xfId="0" applyFont="1" applyAlignment="1">
      <alignment vertical="top" wrapText="1"/>
    </xf>
    <xf numFmtId="0" fontId="19" fillId="0" borderId="0" xfId="0" applyFont="1" applyAlignment="1">
      <alignment vertical="top"/>
    </xf>
    <xf numFmtId="0" fontId="16" fillId="0" borderId="0" xfId="0" applyFont="1" applyAlignment="1">
      <alignment horizontal="left" vertical="top"/>
    </xf>
    <xf numFmtId="166" fontId="16" fillId="2" borderId="0" xfId="2" applyNumberFormat="1" applyFont="1" applyFill="1" applyAlignment="1">
      <alignment vertical="top"/>
    </xf>
    <xf numFmtId="9" fontId="16" fillId="2" borderId="0" xfId="2" applyFont="1" applyFill="1" applyAlignment="1">
      <alignment vertical="top"/>
    </xf>
    <xf numFmtId="44" fontId="16" fillId="0" borderId="0" xfId="1" applyFont="1" applyAlignment="1">
      <alignment vertical="top"/>
    </xf>
    <xf numFmtId="10" fontId="16" fillId="0" borderId="0" xfId="2" applyNumberFormat="1" applyFont="1" applyAlignment="1">
      <alignment vertical="top"/>
    </xf>
    <xf numFmtId="44" fontId="0" fillId="0" borderId="0" xfId="1" applyFont="1" applyAlignment="1">
      <alignment vertical="top"/>
    </xf>
    <xf numFmtId="0" fontId="0" fillId="0" borderId="0" xfId="0" applyAlignment="1">
      <alignment vertical="top"/>
    </xf>
    <xf numFmtId="10" fontId="16" fillId="0" borderId="0" xfId="2" applyNumberFormat="1" applyFont="1" applyFill="1" applyAlignment="1">
      <alignment vertical="top"/>
    </xf>
    <xf numFmtId="44" fontId="0" fillId="0" borderId="0" xfId="1" applyFont="1" applyFill="1" applyAlignment="1">
      <alignment vertical="top"/>
    </xf>
    <xf numFmtId="0" fontId="19" fillId="0" borderId="0" xfId="0" applyFont="1" applyAlignment="1">
      <alignment vertical="top" wrapText="1"/>
    </xf>
    <xf numFmtId="44" fontId="16" fillId="3" borderId="0" xfId="0" applyNumberFormat="1" applyFont="1" applyFill="1" applyAlignment="1">
      <alignment vertical="top"/>
    </xf>
    <xf numFmtId="0" fontId="0" fillId="3" borderId="0" xfId="0" applyFill="1" applyAlignment="1">
      <alignment vertical="top"/>
    </xf>
    <xf numFmtId="0" fontId="16" fillId="0" borderId="0" xfId="0" applyFont="1" applyAlignment="1">
      <alignment horizontal="center" vertical="top"/>
    </xf>
    <xf numFmtId="0" fontId="16" fillId="0" borderId="0" xfId="0" applyFont="1" applyAlignment="1">
      <alignment horizontal="center" vertical="top" wrapText="1"/>
    </xf>
    <xf numFmtId="0" fontId="27" fillId="0" borderId="0" xfId="0" applyFont="1" applyAlignment="1">
      <alignment horizontal="center" vertical="top"/>
    </xf>
    <xf numFmtId="0" fontId="26" fillId="0" borderId="2" xfId="0" applyFont="1" applyBorder="1" applyAlignment="1">
      <alignment vertical="top" wrapText="1"/>
    </xf>
    <xf numFmtId="0" fontId="16" fillId="0" borderId="0" xfId="0" applyFont="1" applyAlignment="1">
      <alignment horizontal="left" vertical="top" wrapText="1" indent="1"/>
    </xf>
    <xf numFmtId="0" fontId="16" fillId="0" borderId="0" xfId="0" quotePrefix="1" applyFont="1" applyAlignment="1">
      <alignment horizontal="left" vertical="top" wrapText="1" indent="1"/>
    </xf>
    <xf numFmtId="0" fontId="29" fillId="0" borderId="0" xfId="0" applyFont="1" applyAlignment="1">
      <alignment vertical="top"/>
    </xf>
    <xf numFmtId="16" fontId="30" fillId="0" borderId="0" xfId="0" applyNumberFormat="1" applyFont="1" applyAlignment="1">
      <alignment vertical="top" wrapText="1"/>
    </xf>
    <xf numFmtId="0" fontId="30" fillId="0" borderId="0" xfId="0" applyFont="1" applyAlignment="1">
      <alignment vertical="top"/>
    </xf>
    <xf numFmtId="0" fontId="31" fillId="0" borderId="0" xfId="0" applyFont="1" applyAlignment="1">
      <alignment vertical="top" wrapText="1"/>
    </xf>
    <xf numFmtId="0" fontId="33" fillId="0" borderId="0" xfId="0" applyFont="1" applyAlignment="1">
      <alignment vertical="top"/>
    </xf>
    <xf numFmtId="0" fontId="34" fillId="0" borderId="0" xfId="0" applyFont="1" applyAlignment="1">
      <alignment horizontal="center" vertical="top"/>
    </xf>
    <xf numFmtId="0" fontId="33" fillId="0" borderId="0" xfId="0" applyFont="1" applyAlignment="1">
      <alignment horizontal="center" vertical="top"/>
    </xf>
    <xf numFmtId="44" fontId="33" fillId="0" borderId="0" xfId="1" applyFont="1" applyFill="1" applyAlignment="1">
      <alignment vertical="top"/>
    </xf>
    <xf numFmtId="164" fontId="33" fillId="0" borderId="0" xfId="1" applyNumberFormat="1" applyFont="1" applyAlignment="1">
      <alignment vertical="top"/>
    </xf>
    <xf numFmtId="44" fontId="35" fillId="0" borderId="0" xfId="1" applyFont="1" applyAlignment="1">
      <alignment vertical="top"/>
    </xf>
    <xf numFmtId="0" fontId="30" fillId="0" borderId="0" xfId="0" applyFont="1" applyAlignment="1">
      <alignment vertical="top" wrapText="1"/>
    </xf>
    <xf numFmtId="44" fontId="15" fillId="0" borderId="0" xfId="1" applyFont="1" applyAlignment="1">
      <alignment vertical="top"/>
    </xf>
    <xf numFmtId="8" fontId="0" fillId="0" borderId="0" xfId="1" applyNumberFormat="1" applyFont="1" applyFill="1" applyAlignment="1">
      <alignment vertical="top"/>
    </xf>
    <xf numFmtId="0" fontId="19" fillId="0" borderId="0" xfId="0" applyFont="1" applyAlignment="1">
      <alignment horizontal="left" vertical="top" wrapText="1" readingOrder="1"/>
    </xf>
    <xf numFmtId="0" fontId="16" fillId="0" borderId="0" xfId="0" applyFont="1" applyAlignment="1">
      <alignment horizontal="left" vertical="top" wrapText="1" readingOrder="1"/>
    </xf>
    <xf numFmtId="0" fontId="36" fillId="0" borderId="0" xfId="0" applyFont="1" applyAlignment="1">
      <alignment vertical="center" wrapText="1"/>
    </xf>
    <xf numFmtId="0" fontId="37" fillId="0" borderId="0" xfId="0" applyFont="1" applyAlignment="1">
      <alignment vertical="top" wrapText="1"/>
    </xf>
    <xf numFmtId="44" fontId="16" fillId="0" borderId="0" xfId="1" applyFont="1" applyFill="1" applyAlignment="1">
      <alignment vertical="top"/>
    </xf>
    <xf numFmtId="0" fontId="15" fillId="0" borderId="0" xfId="0" applyFont="1" applyAlignment="1">
      <alignment vertical="top" wrapText="1"/>
    </xf>
    <xf numFmtId="165" fontId="30" fillId="0" borderId="0" xfId="0" applyNumberFormat="1" applyFont="1" applyAlignment="1">
      <alignment vertical="top" wrapText="1"/>
    </xf>
    <xf numFmtId="0" fontId="16" fillId="0" borderId="0" xfId="3" applyFont="1" applyAlignment="1">
      <alignment vertical="top"/>
    </xf>
    <xf numFmtId="0" fontId="19" fillId="0" borderId="0" xfId="3" applyFont="1" applyAlignment="1">
      <alignment horizontal="left" vertical="top"/>
    </xf>
    <xf numFmtId="0" fontId="16" fillId="0" borderId="0" xfId="3" applyFont="1" applyAlignment="1">
      <alignment horizontal="left" vertical="top"/>
    </xf>
    <xf numFmtId="0" fontId="19" fillId="3" borderId="0" xfId="3" applyFont="1" applyFill="1" applyAlignment="1">
      <alignment vertical="top"/>
    </xf>
    <xf numFmtId="0" fontId="19" fillId="3" borderId="0" xfId="3" applyFont="1" applyFill="1" applyAlignment="1">
      <alignment vertical="top" wrapText="1"/>
    </xf>
    <xf numFmtId="0" fontId="19" fillId="3" borderId="0" xfId="3" applyFont="1" applyFill="1" applyAlignment="1">
      <alignment horizontal="left" vertical="top"/>
    </xf>
    <xf numFmtId="0" fontId="16" fillId="0" borderId="2" xfId="3" applyFont="1" applyBorder="1" applyAlignment="1">
      <alignment vertical="top"/>
    </xf>
    <xf numFmtId="0" fontId="16" fillId="0" borderId="2" xfId="3" applyFont="1" applyBorder="1" applyAlignment="1">
      <alignment vertical="top" wrapText="1"/>
    </xf>
    <xf numFmtId="0" fontId="19" fillId="0" borderId="2" xfId="3" applyFont="1" applyBorder="1" applyAlignment="1">
      <alignment horizontal="left" vertical="top"/>
    </xf>
    <xf numFmtId="0" fontId="16" fillId="0" borderId="2" xfId="3" applyFont="1" applyBorder="1" applyAlignment="1">
      <alignment horizontal="left" vertical="top"/>
    </xf>
    <xf numFmtId="0" fontId="22" fillId="0" borderId="0" xfId="3" applyFont="1" applyAlignment="1">
      <alignment horizontal="left" vertical="top" wrapText="1"/>
    </xf>
    <xf numFmtId="0" fontId="21" fillId="0" borderId="0" xfId="3" applyFont="1" applyAlignment="1">
      <alignment horizontal="left" vertical="top" wrapText="1"/>
    </xf>
    <xf numFmtId="0" fontId="16" fillId="3" borderId="0" xfId="3" applyFont="1" applyFill="1" applyAlignment="1">
      <alignment vertical="top"/>
    </xf>
    <xf numFmtId="0" fontId="16" fillId="3" borderId="0" xfId="3" applyFont="1" applyFill="1" applyAlignment="1">
      <alignment vertical="top" wrapText="1"/>
    </xf>
    <xf numFmtId="0" fontId="15" fillId="0" borderId="0" xfId="3" applyAlignment="1">
      <alignment vertical="top"/>
    </xf>
    <xf numFmtId="44" fontId="21" fillId="0" borderId="0" xfId="1" applyFont="1" applyAlignment="1">
      <alignment vertical="top" wrapText="1"/>
    </xf>
    <xf numFmtId="0" fontId="22" fillId="0" borderId="0" xfId="3" applyFont="1" applyAlignment="1">
      <alignment vertical="top" wrapText="1"/>
    </xf>
    <xf numFmtId="0" fontId="24" fillId="0" borderId="0" xfId="3" applyFont="1" applyAlignment="1">
      <alignment vertical="top"/>
    </xf>
    <xf numFmtId="0" fontId="25" fillId="0" borderId="1" xfId="3" applyFont="1" applyBorder="1" applyAlignment="1">
      <alignment horizontal="center" vertical="top" wrapText="1"/>
    </xf>
    <xf numFmtId="44" fontId="16" fillId="4" borderId="0" xfId="3" applyNumberFormat="1" applyFont="1" applyFill="1" applyAlignment="1">
      <alignment vertical="top"/>
    </xf>
    <xf numFmtId="0" fontId="19" fillId="4" borderId="0" xfId="3" applyFont="1" applyFill="1" applyAlignment="1">
      <alignment vertical="top" wrapText="1"/>
    </xf>
    <xf numFmtId="0" fontId="19" fillId="0" borderId="0" xfId="3" applyFont="1" applyAlignment="1">
      <alignment vertical="top" wrapText="1"/>
    </xf>
    <xf numFmtId="0" fontId="30" fillId="0" borderId="0" xfId="3" applyFont="1" applyAlignment="1">
      <alignment vertical="top"/>
    </xf>
    <xf numFmtId="44" fontId="16" fillId="0" borderId="0" xfId="3" applyNumberFormat="1" applyFont="1" applyAlignment="1">
      <alignment vertical="top"/>
    </xf>
    <xf numFmtId="0" fontId="33" fillId="0" borderId="0" xfId="3" applyFont="1" applyAlignment="1">
      <alignment vertical="top"/>
    </xf>
    <xf numFmtId="0" fontId="32" fillId="0" borderId="0" xfId="3" applyFont="1" applyAlignment="1">
      <alignment vertical="top"/>
    </xf>
    <xf numFmtId="0" fontId="33" fillId="0" borderId="0" xfId="3" applyFont="1" applyAlignment="1">
      <alignment vertical="top" wrapText="1"/>
    </xf>
    <xf numFmtId="0" fontId="29" fillId="0" borderId="0" xfId="3" applyFont="1" applyAlignment="1">
      <alignment horizontal="right" vertical="top"/>
    </xf>
    <xf numFmtId="0" fontId="18" fillId="0" borderId="0" xfId="3" applyFont="1" applyAlignment="1">
      <alignment vertical="top"/>
    </xf>
    <xf numFmtId="0" fontId="18" fillId="3" borderId="0" xfId="3" applyFont="1" applyFill="1" applyAlignment="1">
      <alignment vertical="top"/>
    </xf>
    <xf numFmtId="0" fontId="18" fillId="3" borderId="0" xfId="3" applyFont="1" applyFill="1" applyAlignment="1">
      <alignment vertical="top" wrapText="1"/>
    </xf>
    <xf numFmtId="0" fontId="17" fillId="3" borderId="0" xfId="3" applyFont="1" applyFill="1" applyAlignment="1">
      <alignment horizontal="left" vertical="top"/>
    </xf>
    <xf numFmtId="9" fontId="16" fillId="0" borderId="0" xfId="2" applyFont="1" applyFill="1" applyAlignment="1">
      <alignment vertical="top"/>
    </xf>
    <xf numFmtId="9" fontId="0" fillId="5" borderId="0" xfId="0" applyNumberFormat="1" applyFill="1"/>
    <xf numFmtId="6" fontId="0" fillId="0" borderId="0" xfId="1" applyNumberFormat="1" applyFont="1" applyFill="1" applyAlignment="1">
      <alignment vertical="top"/>
    </xf>
    <xf numFmtId="6" fontId="15" fillId="0" borderId="0" xfId="1" applyNumberFormat="1" applyFont="1" applyAlignment="1">
      <alignment vertical="top"/>
    </xf>
    <xf numFmtId="6" fontId="0" fillId="0" borderId="0" xfId="1" applyNumberFormat="1" applyFont="1" applyAlignment="1">
      <alignment vertical="top"/>
    </xf>
    <xf numFmtId="9" fontId="0" fillId="0" borderId="0" xfId="0" applyNumberFormat="1"/>
    <xf numFmtId="44" fontId="16" fillId="4" borderId="0" xfId="1" applyFont="1" applyFill="1" applyAlignment="1">
      <alignment vertical="top"/>
    </xf>
    <xf numFmtId="44" fontId="19" fillId="0" borderId="0" xfId="0" applyNumberFormat="1" applyFont="1" applyAlignment="1">
      <alignment vertical="top"/>
    </xf>
    <xf numFmtId="0" fontId="29" fillId="4" borderId="0" xfId="3" applyFont="1" applyFill="1" applyAlignment="1">
      <alignment vertical="top" wrapText="1"/>
    </xf>
    <xf numFmtId="0" fontId="19" fillId="0" borderId="0" xfId="4" applyFont="1" applyAlignment="1">
      <alignment vertical="top"/>
    </xf>
    <xf numFmtId="0" fontId="16" fillId="0" borderId="0" xfId="4" applyFont="1" applyAlignment="1">
      <alignment horizontal="left" vertical="top" wrapText="1"/>
    </xf>
    <xf numFmtId="164" fontId="16" fillId="0" borderId="0" xfId="5" applyNumberFormat="1" applyFont="1" applyFill="1" applyAlignment="1">
      <alignment vertical="top"/>
    </xf>
    <xf numFmtId="16" fontId="16" fillId="0" borderId="0" xfId="4" applyNumberFormat="1" applyFont="1" applyAlignment="1">
      <alignment vertical="top"/>
    </xf>
    <xf numFmtId="16" fontId="16" fillId="0" borderId="0" xfId="4" applyNumberFormat="1" applyFont="1" applyAlignment="1">
      <alignment vertical="top" wrapText="1"/>
    </xf>
    <xf numFmtId="0" fontId="16" fillId="0" borderId="0" xfId="4" applyFont="1" applyAlignment="1">
      <alignment vertical="top"/>
    </xf>
    <xf numFmtId="0" fontId="15" fillId="0" borderId="6" xfId="0" applyFont="1" applyBorder="1" applyAlignment="1">
      <alignment vertical="top" wrapText="1"/>
    </xf>
    <xf numFmtId="0" fontId="25" fillId="3" borderId="0" xfId="3" applyFont="1" applyFill="1" applyAlignment="1">
      <alignment horizontal="left" vertical="top"/>
    </xf>
    <xf numFmtId="0" fontId="41" fillId="3" borderId="0" xfId="3" applyFont="1" applyFill="1" applyAlignment="1">
      <alignment vertical="top" wrapText="1"/>
    </xf>
    <xf numFmtId="0" fontId="41" fillId="3" borderId="0" xfId="3" applyFont="1" applyFill="1" applyAlignment="1">
      <alignment vertical="top"/>
    </xf>
    <xf numFmtId="0" fontId="42" fillId="0" borderId="0" xfId="0" applyFont="1"/>
    <xf numFmtId="0" fontId="41" fillId="0" borderId="0" xfId="3" applyFont="1" applyAlignment="1">
      <alignment vertical="top"/>
    </xf>
    <xf numFmtId="8" fontId="40" fillId="0" borderId="0" xfId="0" applyNumberFormat="1" applyFont="1" applyAlignment="1">
      <alignment vertical="top"/>
    </xf>
    <xf numFmtId="0" fontId="25" fillId="3" borderId="0" xfId="3" applyFont="1" applyFill="1" applyAlignment="1">
      <alignment vertical="top"/>
    </xf>
    <xf numFmtId="0" fontId="25" fillId="3" borderId="0" xfId="3" applyFont="1" applyFill="1" applyAlignment="1">
      <alignment vertical="top" wrapText="1"/>
    </xf>
    <xf numFmtId="0" fontId="19" fillId="0" borderId="0" xfId="3" applyFont="1" applyAlignment="1">
      <alignment horizontal="right" vertical="top"/>
    </xf>
    <xf numFmtId="0" fontId="14" fillId="0" borderId="0" xfId="6" applyAlignment="1">
      <alignment wrapText="1"/>
    </xf>
    <xf numFmtId="0" fontId="14" fillId="0" borderId="0" xfId="6" applyAlignment="1">
      <alignment horizontal="right" wrapText="1"/>
    </xf>
    <xf numFmtId="164" fontId="45" fillId="0" borderId="0" xfId="5" applyNumberFormat="1" applyFont="1" applyFill="1" applyAlignment="1">
      <alignment vertical="top"/>
    </xf>
    <xf numFmtId="0" fontId="45" fillId="0" borderId="0" xfId="6" applyFont="1" applyAlignment="1">
      <alignment horizontal="right" vertical="top" wrapText="1"/>
    </xf>
    <xf numFmtId="0" fontId="45" fillId="0" borderId="0" xfId="6" applyFont="1" applyAlignment="1">
      <alignment vertical="top"/>
    </xf>
    <xf numFmtId="164" fontId="45" fillId="0" borderId="0" xfId="5" applyNumberFormat="1" applyFont="1" applyAlignment="1">
      <alignment vertical="top"/>
    </xf>
    <xf numFmtId="164" fontId="45" fillId="0" borderId="0" xfId="7" applyNumberFormat="1" applyFont="1" applyAlignment="1">
      <alignment vertical="top"/>
    </xf>
    <xf numFmtId="0" fontId="45" fillId="0" borderId="0" xfId="6" applyFont="1" applyAlignment="1">
      <alignment horizontal="left" vertical="top" wrapText="1"/>
    </xf>
    <xf numFmtId="164" fontId="45" fillId="0" borderId="0" xfId="7" applyNumberFormat="1" applyFont="1" applyFill="1" applyAlignment="1">
      <alignment vertical="top"/>
    </xf>
    <xf numFmtId="164" fontId="43" fillId="0" borderId="0" xfId="7" applyNumberFormat="1" applyFont="1" applyFill="1" applyAlignment="1">
      <alignment vertical="top"/>
    </xf>
    <xf numFmtId="164" fontId="43" fillId="0" borderId="0" xfId="7" applyNumberFormat="1" applyFont="1" applyAlignment="1">
      <alignment vertical="top"/>
    </xf>
    <xf numFmtId="164" fontId="45" fillId="0" borderId="0" xfId="7" applyNumberFormat="1" applyFont="1" applyAlignment="1">
      <alignment vertical="top" wrapText="1"/>
    </xf>
    <xf numFmtId="0" fontId="44" fillId="0" borderId="0" xfId="6" applyFont="1" applyAlignment="1">
      <alignment wrapText="1"/>
    </xf>
    <xf numFmtId="0" fontId="47" fillId="0" borderId="0" xfId="0" applyFont="1" applyAlignment="1">
      <alignment vertical="top" wrapText="1"/>
    </xf>
    <xf numFmtId="0" fontId="46" fillId="0" borderId="0" xfId="0" applyFont="1" applyAlignment="1">
      <alignment horizontal="center" vertical="top"/>
    </xf>
    <xf numFmtId="0" fontId="30" fillId="0" borderId="0" xfId="0" applyFont="1" applyAlignment="1">
      <alignment horizontal="center" vertical="top"/>
    </xf>
    <xf numFmtId="0" fontId="30" fillId="0" borderId="0" xfId="3" applyFont="1" applyAlignment="1">
      <alignment horizontal="right" vertical="top"/>
    </xf>
    <xf numFmtId="0" fontId="19" fillId="0" borderId="0" xfId="9" applyFont="1" applyAlignment="1">
      <alignment vertical="top"/>
    </xf>
    <xf numFmtId="0" fontId="16" fillId="0" borderId="0" xfId="9" applyFont="1" applyAlignment="1">
      <alignment horizontal="left" vertical="top" wrapText="1"/>
    </xf>
    <xf numFmtId="0" fontId="16" fillId="0" borderId="0" xfId="9" applyFont="1" applyAlignment="1">
      <alignment horizontal="right" vertical="top" wrapText="1"/>
    </xf>
    <xf numFmtId="0" fontId="13" fillId="0" borderId="0" xfId="6" applyFont="1" applyAlignment="1">
      <alignment wrapText="1"/>
    </xf>
    <xf numFmtId="0" fontId="48" fillId="0" borderId="0" xfId="0" applyFont="1" applyAlignment="1">
      <alignment horizontal="left" vertical="center"/>
    </xf>
    <xf numFmtId="0" fontId="51" fillId="0" borderId="0" xfId="8" applyFont="1" applyAlignment="1">
      <alignment horizontal="left" vertical="top" wrapText="1"/>
    </xf>
    <xf numFmtId="0" fontId="18" fillId="0" borderId="0" xfId="0" applyFont="1" applyAlignment="1">
      <alignment horizontal="left" vertical="top" wrapText="1"/>
    </xf>
    <xf numFmtId="16" fontId="16" fillId="0" borderId="0" xfId="0" applyNumberFormat="1" applyFont="1" applyAlignment="1">
      <alignment horizontal="left" vertical="top" wrapText="1"/>
    </xf>
    <xf numFmtId="0" fontId="16" fillId="0" borderId="0" xfId="2" applyNumberFormat="1" applyFont="1" applyFill="1" applyAlignment="1">
      <alignment vertical="top"/>
    </xf>
    <xf numFmtId="0" fontId="16" fillId="0" borderId="0" xfId="1" applyNumberFormat="1" applyFont="1" applyFill="1" applyAlignment="1">
      <alignment vertical="top"/>
    </xf>
    <xf numFmtId="0" fontId="0" fillId="0" borderId="0" xfId="1" applyNumberFormat="1" applyFont="1" applyFill="1" applyAlignment="1">
      <alignment vertical="top"/>
    </xf>
    <xf numFmtId="0" fontId="16" fillId="0" borderId="0" xfId="0" applyFont="1"/>
    <xf numFmtId="0" fontId="19" fillId="0" borderId="0" xfId="9" applyFont="1" applyAlignment="1">
      <alignment horizontal="left" vertical="top"/>
    </xf>
    <xf numFmtId="0" fontId="25" fillId="3" borderId="0" xfId="0" applyFont="1" applyFill="1" applyAlignment="1">
      <alignment vertical="top"/>
    </xf>
    <xf numFmtId="0" fontId="16" fillId="0" borderId="2" xfId="0" applyFont="1" applyBorder="1" applyAlignment="1">
      <alignment vertical="top"/>
    </xf>
    <xf numFmtId="0" fontId="21" fillId="0" borderId="0" xfId="0" applyFont="1" applyAlignment="1">
      <alignment wrapText="1"/>
    </xf>
    <xf numFmtId="9" fontId="15" fillId="5" borderId="0" xfId="3" applyNumberFormat="1" applyFill="1" applyAlignment="1">
      <alignment vertical="top"/>
    </xf>
    <xf numFmtId="9" fontId="16" fillId="5" borderId="0" xfId="3" applyNumberFormat="1" applyFont="1" applyFill="1" applyAlignment="1">
      <alignment vertical="top"/>
    </xf>
    <xf numFmtId="1" fontId="26" fillId="0" borderId="2" xfId="0" applyNumberFormat="1" applyFont="1" applyBorder="1" applyAlignment="1">
      <alignment vertical="top" wrapText="1"/>
    </xf>
    <xf numFmtId="44" fontId="16" fillId="0" borderId="0" xfId="1" applyFont="1" applyFill="1" applyAlignment="1">
      <alignment horizontal="left" vertical="top" wrapText="1"/>
    </xf>
    <xf numFmtId="44" fontId="0" fillId="0" borderId="0" xfId="0" applyNumberFormat="1"/>
    <xf numFmtId="0" fontId="21" fillId="0" borderId="0" xfId="3" applyFont="1" applyAlignment="1">
      <alignment vertical="top" wrapText="1"/>
    </xf>
    <xf numFmtId="164" fontId="30" fillId="0" borderId="0" xfId="1" applyNumberFormat="1" applyFont="1" applyAlignment="1">
      <alignment vertical="top" wrapText="1"/>
    </xf>
    <xf numFmtId="16" fontId="30" fillId="0" borderId="0" xfId="0" applyNumberFormat="1" applyFont="1" applyAlignment="1">
      <alignment vertical="top"/>
    </xf>
    <xf numFmtId="168" fontId="16" fillId="0" borderId="0" xfId="13" applyNumberFormat="1" applyFont="1" applyBorder="1" applyAlignment="1">
      <alignment horizontal="left" vertical="top" wrapText="1"/>
    </xf>
    <xf numFmtId="164" fontId="16" fillId="0" borderId="0" xfId="1" applyNumberFormat="1" applyFont="1" applyFill="1" applyAlignment="1">
      <alignment horizontal="left" vertical="top" wrapText="1"/>
    </xf>
    <xf numFmtId="0" fontId="58" fillId="3" borderId="0" xfId="0" applyFont="1" applyFill="1" applyAlignment="1">
      <alignment vertical="top"/>
    </xf>
    <xf numFmtId="0" fontId="59" fillId="3" borderId="0" xfId="0" applyFont="1" applyFill="1" applyAlignment="1">
      <alignment horizontal="left" vertical="top" wrapText="1"/>
    </xf>
    <xf numFmtId="0" fontId="59" fillId="3" borderId="0" xfId="0" applyFont="1" applyFill="1" applyAlignment="1">
      <alignment vertical="top"/>
    </xf>
    <xf numFmtId="0" fontId="59" fillId="3" borderId="0" xfId="0" applyFont="1" applyFill="1" applyAlignment="1">
      <alignment vertical="top" wrapText="1"/>
    </xf>
    <xf numFmtId="0" fontId="59" fillId="0" borderId="0" xfId="0" applyFont="1" applyAlignment="1">
      <alignment vertical="top"/>
    </xf>
    <xf numFmtId="0" fontId="59" fillId="0" borderId="0" xfId="0" applyFont="1" applyAlignment="1">
      <alignment horizontal="center" vertical="top"/>
    </xf>
    <xf numFmtId="0" fontId="58" fillId="3" borderId="0" xfId="0" applyFont="1" applyFill="1" applyAlignment="1">
      <alignment horizontal="left" vertical="top" wrapText="1"/>
    </xf>
    <xf numFmtId="0" fontId="58" fillId="3" borderId="0" xfId="0" applyFont="1" applyFill="1" applyAlignment="1">
      <alignment vertical="top" wrapText="1"/>
    </xf>
    <xf numFmtId="0" fontId="60" fillId="3" borderId="0" xfId="0" applyFont="1" applyFill="1" applyAlignment="1">
      <alignment horizontal="left" vertical="top" wrapText="1"/>
    </xf>
    <xf numFmtId="0" fontId="60" fillId="3" borderId="0" xfId="0" applyFont="1" applyFill="1" applyAlignment="1">
      <alignment vertical="top"/>
    </xf>
    <xf numFmtId="0" fontId="60" fillId="3" borderId="0" xfId="0" applyFont="1" applyFill="1" applyAlignment="1">
      <alignment vertical="top" wrapText="1"/>
    </xf>
    <xf numFmtId="0" fontId="60" fillId="0" borderId="0" xfId="0" applyFont="1" applyAlignment="1">
      <alignment vertical="top"/>
    </xf>
    <xf numFmtId="0" fontId="61" fillId="3" borderId="0" xfId="0" applyFont="1" applyFill="1" applyAlignment="1">
      <alignment vertical="top"/>
    </xf>
    <xf numFmtId="0" fontId="61" fillId="3" borderId="0" xfId="0" applyFont="1" applyFill="1" applyAlignment="1">
      <alignment horizontal="left" vertical="top" wrapText="1"/>
    </xf>
    <xf numFmtId="0" fontId="61" fillId="0" borderId="0" xfId="0" applyFont="1" applyAlignment="1">
      <alignment vertical="top"/>
    </xf>
    <xf numFmtId="0" fontId="62" fillId="3" borderId="0" xfId="0" applyFont="1" applyFill="1" applyAlignment="1">
      <alignment horizontal="left" vertical="top"/>
    </xf>
    <xf numFmtId="0" fontId="58" fillId="0" borderId="0" xfId="0" applyFont="1" applyAlignment="1">
      <alignment horizontal="left" vertical="top"/>
    </xf>
    <xf numFmtId="0" fontId="17" fillId="0" borderId="0" xfId="0" applyFont="1" applyAlignment="1">
      <alignment horizontal="left" vertical="top"/>
    </xf>
    <xf numFmtId="0" fontId="61" fillId="0" borderId="0" xfId="0" applyFont="1" applyAlignment="1">
      <alignment horizontal="left" vertical="top" wrapText="1"/>
    </xf>
    <xf numFmtId="0" fontId="58" fillId="0" borderId="0" xfId="0" applyFont="1" applyAlignment="1">
      <alignment vertical="top"/>
    </xf>
    <xf numFmtId="164" fontId="16" fillId="0" borderId="0" xfId="1" applyNumberFormat="1" applyFont="1" applyAlignment="1">
      <alignment vertical="top" wrapText="1"/>
    </xf>
    <xf numFmtId="0" fontId="26" fillId="0" borderId="0" xfId="0" applyFont="1"/>
    <xf numFmtId="0" fontId="63" fillId="0" borderId="0" xfId="0" applyFont="1"/>
    <xf numFmtId="6" fontId="30" fillId="0" borderId="0" xfId="1" applyNumberFormat="1" applyFont="1" applyAlignment="1">
      <alignment vertical="top"/>
    </xf>
    <xf numFmtId="44" fontId="30" fillId="0" borderId="0" xfId="3" applyNumberFormat="1" applyFont="1" applyAlignment="1">
      <alignment vertical="top"/>
    </xf>
    <xf numFmtId="10" fontId="30" fillId="0" borderId="0" xfId="2" applyNumberFormat="1" applyFont="1" applyFill="1" applyAlignment="1">
      <alignment vertical="top"/>
    </xf>
    <xf numFmtId="0" fontId="38" fillId="0" borderId="0" xfId="0" applyFont="1"/>
    <xf numFmtId="6" fontId="38" fillId="0" borderId="0" xfId="1" applyNumberFormat="1" applyFont="1" applyFill="1" applyAlignment="1">
      <alignment vertical="top"/>
    </xf>
    <xf numFmtId="8" fontId="30" fillId="0" borderId="0" xfId="0" applyNumberFormat="1" applyFont="1" applyAlignment="1">
      <alignment vertical="top"/>
    </xf>
    <xf numFmtId="0" fontId="16" fillId="0" borderId="7" xfId="0" applyFont="1" applyBorder="1" applyAlignment="1">
      <alignment horizontal="center" vertical="top"/>
    </xf>
    <xf numFmtId="0" fontId="19" fillId="0" borderId="7" xfId="0" applyFont="1" applyBorder="1" applyAlignment="1">
      <alignment horizontal="left" vertical="top"/>
    </xf>
    <xf numFmtId="0" fontId="16" fillId="0" borderId="7" xfId="0" applyFont="1" applyBorder="1" applyAlignment="1">
      <alignment vertical="top" wrapText="1"/>
    </xf>
    <xf numFmtId="0" fontId="16" fillId="0" borderId="7" xfId="0" applyFont="1" applyBorder="1" applyAlignment="1">
      <alignment vertical="top"/>
    </xf>
    <xf numFmtId="167" fontId="16" fillId="0" borderId="7" xfId="1" applyNumberFormat="1" applyFont="1" applyFill="1" applyBorder="1" applyAlignment="1">
      <alignment vertical="top"/>
    </xf>
    <xf numFmtId="0" fontId="53" fillId="0" borderId="7" xfId="0" applyFont="1" applyBorder="1" applyAlignment="1">
      <alignment horizontal="left" vertical="top" wrapText="1"/>
    </xf>
    <xf numFmtId="164" fontId="16" fillId="0" borderId="7" xfId="1" applyNumberFormat="1" applyFont="1" applyFill="1" applyBorder="1" applyAlignment="1">
      <alignment vertical="top"/>
    </xf>
    <xf numFmtId="167" fontId="16" fillId="0" borderId="0" xfId="1" applyNumberFormat="1" applyFont="1" applyFill="1" applyBorder="1" applyAlignment="1">
      <alignment vertical="top"/>
    </xf>
    <xf numFmtId="0" fontId="19" fillId="0" borderId="7" xfId="0" applyFont="1" applyBorder="1" applyAlignment="1">
      <alignment horizontal="left" vertical="top" wrapText="1"/>
    </xf>
    <xf numFmtId="0" fontId="19" fillId="0" borderId="7" xfId="0" applyFont="1" applyBorder="1" applyAlignment="1">
      <alignment vertical="top"/>
    </xf>
    <xf numFmtId="164" fontId="16" fillId="0" borderId="0" xfId="1" applyNumberFormat="1" applyFont="1" applyFill="1" applyBorder="1" applyAlignment="1">
      <alignment vertical="top"/>
    </xf>
    <xf numFmtId="1" fontId="68" fillId="0" borderId="0" xfId="22" applyNumberFormat="1" applyFont="1" applyAlignment="1">
      <alignment horizontal="left" vertical="center"/>
    </xf>
    <xf numFmtId="1" fontId="69" fillId="0" borderId="0" xfId="22" applyNumberFormat="1" applyFont="1" applyAlignment="1">
      <alignment horizontal="left" vertical="center"/>
    </xf>
    <xf numFmtId="1" fontId="70" fillId="0" borderId="0" xfId="22" applyNumberFormat="1" applyFont="1" applyAlignment="1">
      <alignment horizontal="left" vertical="center"/>
    </xf>
    <xf numFmtId="0" fontId="68" fillId="0" borderId="0" xfId="0" applyFont="1" applyAlignment="1">
      <alignment horizontal="left" vertical="center"/>
    </xf>
    <xf numFmtId="0" fontId="71" fillId="0" borderId="0" xfId="0" applyFont="1" applyAlignment="1">
      <alignment horizontal="left" vertical="center"/>
    </xf>
    <xf numFmtId="0" fontId="72" fillId="0" borderId="0" xfId="0" applyFont="1" applyAlignment="1">
      <alignment horizontal="left" vertical="top"/>
    </xf>
    <xf numFmtId="0" fontId="73" fillId="0" borderId="0" xfId="0" applyFont="1" applyAlignment="1">
      <alignment horizontal="left" vertical="center" indent="1"/>
    </xf>
    <xf numFmtId="0" fontId="74" fillId="0" borderId="0" xfId="0" applyFont="1" applyAlignment="1">
      <alignment horizontal="left" vertical="center" indent="1"/>
    </xf>
    <xf numFmtId="0" fontId="40" fillId="0" borderId="0" xfId="0" applyFont="1" applyAlignment="1">
      <alignment horizontal="left" vertical="center" indent="3"/>
    </xf>
    <xf numFmtId="0" fontId="40" fillId="0" borderId="0" xfId="0" applyFont="1" applyAlignment="1">
      <alignment horizontal="left" vertical="center" indent="5"/>
    </xf>
    <xf numFmtId="0" fontId="75" fillId="0" borderId="0" xfId="0" applyFont="1" applyAlignment="1">
      <alignment horizontal="left" vertical="center" indent="5"/>
    </xf>
    <xf numFmtId="0" fontId="16" fillId="0" borderId="0" xfId="0" applyFont="1" applyAlignment="1">
      <alignment vertical="center"/>
    </xf>
    <xf numFmtId="0" fontId="56" fillId="0" borderId="0" xfId="14" applyBorder="1" applyAlignment="1">
      <alignment horizontal="left" vertical="center" indent="1"/>
    </xf>
    <xf numFmtId="0" fontId="77" fillId="0" borderId="0" xfId="23" applyFont="1" applyBorder="1" applyAlignment="1">
      <alignment horizontal="left" vertical="center" indent="1"/>
    </xf>
    <xf numFmtId="0" fontId="40" fillId="0" borderId="0" xfId="0" applyFont="1" applyAlignment="1">
      <alignment horizontal="left" vertical="center" indent="1"/>
    </xf>
    <xf numFmtId="0" fontId="73" fillId="0" borderId="0" xfId="0" applyFont="1" applyAlignment="1">
      <alignment horizontal="left" vertical="center" indent="3"/>
    </xf>
    <xf numFmtId="0" fontId="78" fillId="0" borderId="0" xfId="0" applyFont="1" applyAlignment="1">
      <alignment horizontal="left" vertical="center"/>
    </xf>
    <xf numFmtId="0" fontId="79" fillId="0" borderId="0" xfId="0" applyFont="1" applyAlignment="1">
      <alignment horizontal="left" vertical="center"/>
    </xf>
    <xf numFmtId="0" fontId="50" fillId="0" borderId="0" xfId="8" applyFont="1" applyAlignment="1">
      <alignment horizontal="left" vertical="top" wrapText="1"/>
    </xf>
    <xf numFmtId="0" fontId="16" fillId="0" borderId="0" xfId="8" applyFont="1" applyAlignment="1">
      <alignment horizontal="left" vertical="top" wrapText="1"/>
    </xf>
    <xf numFmtId="6" fontId="16" fillId="0" borderId="0" xfId="0" applyNumberFormat="1" applyFont="1" applyAlignment="1">
      <alignment vertical="top"/>
    </xf>
    <xf numFmtId="0" fontId="16" fillId="0" borderId="0" xfId="0" applyFont="1" applyAlignment="1">
      <alignment horizontal="right"/>
    </xf>
    <xf numFmtId="0" fontId="49" fillId="6" borderId="0" xfId="0" applyFont="1" applyFill="1" applyAlignment="1">
      <alignment horizontal="left" vertical="center"/>
    </xf>
    <xf numFmtId="0" fontId="81" fillId="0" borderId="0" xfId="0" applyFont="1" applyAlignment="1">
      <alignment horizontal="left" vertical="center" indent="2"/>
    </xf>
    <xf numFmtId="0" fontId="82" fillId="0" borderId="0" xfId="0" applyFont="1" applyAlignment="1">
      <alignment horizontal="left" vertical="center" indent="5"/>
    </xf>
    <xf numFmtId="0" fontId="56" fillId="0" borderId="0" xfId="14" applyBorder="1" applyAlignment="1">
      <alignment horizontal="left" vertical="center" indent="2"/>
    </xf>
    <xf numFmtId="0" fontId="84" fillId="0" borderId="0" xfId="0" applyFont="1" applyAlignment="1">
      <alignment horizontal="left" vertical="center" indent="2"/>
    </xf>
    <xf numFmtId="0" fontId="54" fillId="0" borderId="8" xfId="0" applyFont="1" applyBorder="1"/>
    <xf numFmtId="0" fontId="16" fillId="0" borderId="2" xfId="0" applyFont="1" applyBorder="1" applyAlignment="1">
      <alignment horizontal="center"/>
    </xf>
    <xf numFmtId="167" fontId="19" fillId="0" borderId="2" xfId="0" applyNumberFormat="1" applyFont="1" applyBorder="1" applyAlignment="1">
      <alignment horizontal="center"/>
    </xf>
    <xf numFmtId="0" fontId="16" fillId="0" borderId="2" xfId="0" applyFont="1" applyBorder="1" applyAlignment="1">
      <alignment horizontal="center" wrapText="1"/>
    </xf>
    <xf numFmtId="0" fontId="54" fillId="0" borderId="0" xfId="0" applyFont="1"/>
    <xf numFmtId="0" fontId="30" fillId="0" borderId="0" xfId="0" applyFont="1" applyAlignment="1">
      <alignment horizontal="right" vertical="top"/>
    </xf>
    <xf numFmtId="0" fontId="16" fillId="0" borderId="9" xfId="0" applyFont="1" applyBorder="1" applyAlignment="1">
      <alignment vertical="top" wrapText="1"/>
    </xf>
    <xf numFmtId="0" fontId="29" fillId="0" borderId="0" xfId="0" applyFont="1" applyAlignment="1">
      <alignment horizontal="right" vertical="top"/>
    </xf>
    <xf numFmtId="0" fontId="10" fillId="0" borderId="0" xfId="0" applyFont="1" applyAlignment="1">
      <alignment horizontal="left" vertical="center" indent="1"/>
    </xf>
    <xf numFmtId="0" fontId="67" fillId="7" borderId="0" xfId="0" applyFont="1" applyFill="1" applyAlignment="1">
      <alignment horizontal="left" vertical="top"/>
    </xf>
    <xf numFmtId="0" fontId="19" fillId="7" borderId="2" xfId="0" applyFont="1" applyFill="1" applyBorder="1" applyAlignment="1">
      <alignment horizontal="left" vertical="top"/>
    </xf>
    <xf numFmtId="0" fontId="67" fillId="7" borderId="2" xfId="0" applyFont="1" applyFill="1" applyBorder="1" applyAlignment="1">
      <alignment horizontal="left" vertical="top"/>
    </xf>
    <xf numFmtId="0" fontId="16" fillId="7" borderId="0" xfId="0" applyFont="1" applyFill="1" applyAlignment="1">
      <alignment vertical="top"/>
    </xf>
    <xf numFmtId="0" fontId="15" fillId="0" borderId="0" xfId="0" applyFont="1" applyAlignment="1">
      <alignment vertical="top"/>
    </xf>
    <xf numFmtId="0" fontId="15" fillId="0" borderId="0" xfId="0" applyFont="1"/>
    <xf numFmtId="0" fontId="16" fillId="0" borderId="0" xfId="3" applyFont="1" applyAlignment="1">
      <alignment vertical="top" wrapText="1"/>
    </xf>
    <xf numFmtId="44" fontId="0" fillId="0" borderId="0" xfId="5" applyFont="1" applyFill="1" applyAlignment="1">
      <alignment vertical="top"/>
    </xf>
    <xf numFmtId="164" fontId="0" fillId="0" borderId="0" xfId="5" applyNumberFormat="1" applyFont="1" applyFill="1" applyAlignment="1">
      <alignment vertical="top"/>
    </xf>
    <xf numFmtId="0" fontId="57" fillId="0" borderId="0" xfId="0" applyFont="1" applyAlignment="1">
      <alignment vertical="top"/>
    </xf>
    <xf numFmtId="0" fontId="59" fillId="0" borderId="0" xfId="3" applyFont="1" applyAlignment="1">
      <alignment vertical="top"/>
    </xf>
    <xf numFmtId="0" fontId="16" fillId="3" borderId="0" xfId="3" applyFont="1" applyFill="1" applyAlignment="1">
      <alignment horizontal="left" vertical="top" wrapText="1"/>
    </xf>
    <xf numFmtId="0" fontId="16" fillId="0" borderId="0" xfId="3" applyFont="1" applyAlignment="1">
      <alignment horizontal="center" vertical="top"/>
    </xf>
    <xf numFmtId="16" fontId="16" fillId="0" borderId="0" xfId="3" applyNumberFormat="1" applyFont="1" applyAlignment="1">
      <alignment vertical="top"/>
    </xf>
    <xf numFmtId="0" fontId="19" fillId="0" borderId="0" xfId="3" applyFont="1" applyAlignment="1">
      <alignment vertical="top"/>
    </xf>
    <xf numFmtId="16" fontId="16" fillId="0" borderId="0" xfId="3" applyNumberFormat="1" applyFont="1" applyAlignment="1">
      <alignment vertical="top" wrapText="1"/>
    </xf>
    <xf numFmtId="0" fontId="16" fillId="0" borderId="0" xfId="3" applyFont="1" applyAlignment="1">
      <alignment horizontal="left" vertical="top" wrapText="1"/>
    </xf>
    <xf numFmtId="0" fontId="15" fillId="0" borderId="0" xfId="3"/>
    <xf numFmtId="6" fontId="16" fillId="0" borderId="0" xfId="9" applyNumberFormat="1" applyFont="1" applyAlignment="1">
      <alignment horizontal="left" vertical="top" wrapText="1"/>
    </xf>
    <xf numFmtId="0" fontId="16" fillId="0" borderId="0" xfId="0" quotePrefix="1" applyFont="1" applyAlignment="1">
      <alignment horizontal="left" vertical="top" wrapText="1"/>
    </xf>
    <xf numFmtId="44" fontId="0" fillId="0" borderId="0" xfId="0" applyNumberFormat="1" applyAlignment="1">
      <alignment wrapText="1"/>
    </xf>
    <xf numFmtId="0" fontId="85" fillId="3" borderId="0" xfId="14" applyFont="1" applyFill="1" applyAlignment="1">
      <alignment horizontal="left" vertical="top"/>
    </xf>
    <xf numFmtId="0" fontId="5" fillId="0" borderId="0" xfId="116"/>
    <xf numFmtId="16" fontId="0" fillId="0" borderId="0" xfId="0" applyNumberFormat="1"/>
    <xf numFmtId="16" fontId="19" fillId="0" borderId="0" xfId="0" applyNumberFormat="1" applyFont="1" applyAlignment="1">
      <alignment vertical="top"/>
    </xf>
    <xf numFmtId="164" fontId="19" fillId="0" borderId="0" xfId="1" applyNumberFormat="1" applyFont="1" applyAlignment="1">
      <alignment vertical="top"/>
    </xf>
    <xf numFmtId="0" fontId="4" fillId="0" borderId="0" xfId="125"/>
    <xf numFmtId="0" fontId="18" fillId="3" borderId="0" xfId="0" applyFont="1" applyFill="1" applyAlignment="1">
      <alignment vertical="top"/>
    </xf>
    <xf numFmtId="0" fontId="19" fillId="3" borderId="0" xfId="0" applyFont="1" applyFill="1" applyAlignment="1">
      <alignment vertical="top"/>
    </xf>
    <xf numFmtId="0" fontId="16" fillId="3" borderId="0" xfId="0" applyFont="1" applyFill="1" applyAlignment="1">
      <alignment vertical="top"/>
    </xf>
    <xf numFmtId="164" fontId="16" fillId="0" borderId="0" xfId="1" applyNumberFormat="1" applyFont="1" applyAlignment="1">
      <alignment vertical="top"/>
    </xf>
    <xf numFmtId="0" fontId="18" fillId="3" borderId="0" xfId="0" applyFont="1" applyFill="1" applyAlignment="1">
      <alignment horizontal="left" vertical="top" wrapText="1"/>
    </xf>
    <xf numFmtId="0" fontId="16" fillId="3" borderId="0" xfId="0" applyFont="1" applyFill="1" applyAlignment="1">
      <alignment horizontal="left" vertical="top" wrapText="1"/>
    </xf>
    <xf numFmtId="0" fontId="16" fillId="3" borderId="0" xfId="0" applyFont="1" applyFill="1" applyAlignment="1">
      <alignment vertical="top" wrapText="1"/>
    </xf>
    <xf numFmtId="0" fontId="17" fillId="3" borderId="0" xfId="0" applyFont="1" applyFill="1" applyAlignment="1">
      <alignment horizontal="left" vertical="top"/>
    </xf>
    <xf numFmtId="0" fontId="16" fillId="0" borderId="2" xfId="0" applyFont="1" applyBorder="1" applyAlignment="1">
      <alignment horizontal="left" vertical="top"/>
    </xf>
    <xf numFmtId="0" fontId="19" fillId="0" borderId="2" xfId="0" applyFont="1" applyBorder="1" applyAlignment="1">
      <alignment horizontal="left" vertical="top"/>
    </xf>
    <xf numFmtId="0" fontId="30" fillId="0" borderId="0" xfId="0" applyFont="1" applyAlignment="1">
      <alignment horizontal="left" vertical="top" wrapText="1"/>
    </xf>
    <xf numFmtId="164" fontId="30" fillId="0" borderId="0" xfId="1" applyNumberFormat="1" applyFont="1" applyFill="1" applyAlignment="1">
      <alignment vertical="top"/>
    </xf>
    <xf numFmtId="44" fontId="30" fillId="0" borderId="0" xfId="1" applyFont="1" applyFill="1" applyAlignment="1">
      <alignment vertical="top"/>
    </xf>
    <xf numFmtId="44" fontId="30" fillId="0" borderId="0" xfId="1" applyFont="1" applyAlignment="1">
      <alignment vertical="top"/>
    </xf>
    <xf numFmtId="44" fontId="16" fillId="0" borderId="0" xfId="0" applyNumberFormat="1" applyFont="1" applyAlignment="1">
      <alignment vertical="top"/>
    </xf>
    <xf numFmtId="16" fontId="16" fillId="0" borderId="0" xfId="0" applyNumberFormat="1" applyFont="1" applyAlignment="1">
      <alignment vertical="top" wrapText="1"/>
    </xf>
    <xf numFmtId="164" fontId="30" fillId="0" borderId="0" xfId="1" applyNumberFormat="1" applyFont="1" applyAlignment="1">
      <alignment vertical="top"/>
    </xf>
    <xf numFmtId="44" fontId="38" fillId="0" borderId="0" xfId="1" applyFont="1" applyAlignment="1">
      <alignment vertical="top"/>
    </xf>
    <xf numFmtId="0" fontId="29" fillId="0" borderId="0" xfId="3" applyFont="1" applyAlignment="1">
      <alignment vertical="top"/>
    </xf>
    <xf numFmtId="0" fontId="30" fillId="0" borderId="0" xfId="3" applyFont="1" applyAlignment="1">
      <alignment vertical="top" wrapText="1"/>
    </xf>
    <xf numFmtId="0" fontId="29" fillId="0" borderId="0" xfId="3" applyFont="1" applyAlignment="1">
      <alignment vertical="top" wrapText="1"/>
    </xf>
    <xf numFmtId="0" fontId="29" fillId="4" borderId="0" xfId="3" applyFont="1" applyFill="1" applyAlignment="1">
      <alignment vertical="top"/>
    </xf>
    <xf numFmtId="44" fontId="38" fillId="0" borderId="0" xfId="1" applyFont="1" applyFill="1" applyAlignment="1">
      <alignment vertical="top"/>
    </xf>
    <xf numFmtId="0" fontId="50" fillId="0" borderId="2" xfId="8" applyFont="1" applyBorder="1" applyAlignment="1">
      <alignment horizontal="left" vertical="top" wrapText="1"/>
    </xf>
    <xf numFmtId="0" fontId="29" fillId="0" borderId="0" xfId="0" applyFont="1" applyAlignment="1">
      <alignment vertical="top" wrapText="1"/>
    </xf>
    <xf numFmtId="0" fontId="56" fillId="0" borderId="0" xfId="14"/>
    <xf numFmtId="164" fontId="16" fillId="0" borderId="0" xfId="1" applyNumberFormat="1" applyFont="1" applyFill="1" applyAlignment="1">
      <alignment vertical="top"/>
    </xf>
    <xf numFmtId="8" fontId="38" fillId="0" borderId="0" xfId="1" applyNumberFormat="1" applyFont="1" applyFill="1" applyAlignment="1">
      <alignment vertical="top"/>
    </xf>
    <xf numFmtId="44" fontId="30" fillId="0" borderId="0" xfId="5" applyFont="1" applyFill="1" applyAlignment="1">
      <alignment vertical="top"/>
    </xf>
    <xf numFmtId="164" fontId="30" fillId="0" borderId="0" xfId="5" applyNumberFormat="1" applyFont="1" applyFill="1" applyAlignment="1">
      <alignment vertical="top"/>
    </xf>
    <xf numFmtId="44" fontId="38" fillId="0" borderId="0" xfId="5" applyFont="1" applyFill="1" applyAlignment="1">
      <alignment vertical="top"/>
    </xf>
    <xf numFmtId="0" fontId="38" fillId="0" borderId="0" xfId="8" applyFont="1"/>
    <xf numFmtId="0" fontId="16" fillId="0" borderId="0" xfId="9" applyFont="1" applyAlignment="1">
      <alignment vertical="top" wrapText="1"/>
    </xf>
    <xf numFmtId="16" fontId="30" fillId="0" borderId="9" xfId="0" applyNumberFormat="1" applyFont="1" applyBorder="1" applyAlignment="1">
      <alignment vertical="top" wrapText="1"/>
    </xf>
    <xf numFmtId="7" fontId="16" fillId="0" borderId="0" xfId="1" applyNumberFormat="1" applyFont="1" applyFill="1" applyAlignment="1">
      <alignment vertical="top"/>
    </xf>
    <xf numFmtId="0" fontId="16" fillId="9" borderId="0" xfId="0" applyFont="1" applyFill="1" applyAlignment="1">
      <alignment vertical="top"/>
    </xf>
    <xf numFmtId="6" fontId="0" fillId="0" borderId="0" xfId="155" applyNumberFormat="1" applyFont="1" applyFill="1" applyAlignment="1">
      <alignment vertical="top"/>
    </xf>
    <xf numFmtId="0" fontId="25" fillId="0" borderId="0" xfId="3" applyFont="1" applyAlignment="1">
      <alignment horizontal="left" vertical="top"/>
    </xf>
    <xf numFmtId="44" fontId="16" fillId="0" borderId="0" xfId="155" applyFont="1" applyFill="1" applyAlignment="1">
      <alignment vertical="top"/>
    </xf>
    <xf numFmtId="0" fontId="16" fillId="0" borderId="0" xfId="156" applyNumberFormat="1" applyFont="1" applyFill="1" applyAlignment="1">
      <alignment vertical="top"/>
    </xf>
    <xf numFmtId="0" fontId="16" fillId="0" borderId="0" xfId="155" applyNumberFormat="1" applyFont="1" applyFill="1" applyAlignment="1">
      <alignment vertical="top"/>
    </xf>
    <xf numFmtId="0" fontId="25" fillId="0" borderId="0" xfId="3" applyFont="1" applyAlignment="1">
      <alignment vertical="top"/>
    </xf>
    <xf numFmtId="0" fontId="41" fillId="0" borderId="0" xfId="3" applyFont="1" applyAlignment="1">
      <alignment vertical="top" wrapText="1"/>
    </xf>
    <xf numFmtId="166" fontId="16" fillId="0" borderId="0" xfId="2" applyNumberFormat="1" applyFont="1" applyFill="1" applyAlignment="1">
      <alignment vertical="top"/>
    </xf>
    <xf numFmtId="44" fontId="16" fillId="0" borderId="0" xfId="5" applyFont="1" applyFill="1" applyAlignment="1">
      <alignment vertical="top"/>
    </xf>
    <xf numFmtId="0" fontId="21" fillId="0" borderId="0" xfId="0" applyFont="1" applyAlignment="1">
      <alignment vertical="top" wrapText="1"/>
    </xf>
    <xf numFmtId="0" fontId="58" fillId="3" borderId="0" xfId="0" applyFont="1" applyFill="1" applyAlignment="1">
      <alignment horizontal="left" vertical="top"/>
    </xf>
    <xf numFmtId="0" fontId="57" fillId="0" borderId="0" xfId="0" applyFont="1" applyAlignment="1">
      <alignment vertical="top" wrapText="1"/>
    </xf>
    <xf numFmtId="0" fontId="19" fillId="3" borderId="0" xfId="0" applyFont="1" applyFill="1" applyAlignment="1">
      <alignment horizontal="left" vertical="top"/>
    </xf>
    <xf numFmtId="0" fontId="57" fillId="0" borderId="0" xfId="3" applyFont="1" applyAlignment="1">
      <alignment vertical="top" wrapText="1"/>
    </xf>
    <xf numFmtId="0" fontId="57" fillId="0" borderId="0" xfId="3" applyFont="1" applyAlignment="1">
      <alignment vertical="top"/>
    </xf>
    <xf numFmtId="0" fontId="2" fillId="0" borderId="0" xfId="6" applyFont="1" applyAlignment="1">
      <alignment wrapText="1"/>
    </xf>
    <xf numFmtId="0" fontId="2" fillId="0" borderId="0" xfId="6" applyFont="1" applyAlignment="1">
      <alignment horizontal="right" wrapText="1"/>
    </xf>
    <xf numFmtId="14" fontId="2" fillId="0" borderId="0" xfId="6" applyNumberFormat="1" applyFont="1" applyAlignment="1">
      <alignment wrapText="1"/>
    </xf>
    <xf numFmtId="2" fontId="2" fillId="0" borderId="0" xfId="6" applyNumberFormat="1" applyFont="1" applyAlignment="1">
      <alignment wrapText="1"/>
    </xf>
    <xf numFmtId="1" fontId="2" fillId="0" borderId="0" xfId="6" applyNumberFormat="1" applyFont="1" applyAlignment="1">
      <alignment wrapText="1"/>
    </xf>
    <xf numFmtId="44" fontId="2" fillId="0" borderId="0" xfId="6" applyNumberFormat="1" applyFont="1"/>
    <xf numFmtId="44" fontId="2" fillId="0" borderId="0" xfId="6" applyNumberFormat="1" applyFont="1" applyAlignment="1">
      <alignment wrapText="1"/>
    </xf>
    <xf numFmtId="8" fontId="2" fillId="0" borderId="0" xfId="6" applyNumberFormat="1" applyFont="1"/>
    <xf numFmtId="164" fontId="2" fillId="0" borderId="0" xfId="6" applyNumberFormat="1" applyFont="1" applyAlignment="1">
      <alignment wrapText="1"/>
    </xf>
    <xf numFmtId="0" fontId="2" fillId="0" borderId="0" xfId="114" applyFont="1" applyAlignment="1">
      <alignment wrapText="1"/>
    </xf>
    <xf numFmtId="14" fontId="2" fillId="0" borderId="0" xfId="114" applyNumberFormat="1" applyFont="1" applyAlignment="1">
      <alignment wrapText="1"/>
    </xf>
    <xf numFmtId="2" fontId="2" fillId="0" borderId="0" xfId="114" applyNumberFormat="1" applyFont="1" applyAlignment="1">
      <alignment wrapText="1"/>
    </xf>
    <xf numFmtId="1" fontId="2" fillId="0" borderId="0" xfId="114" applyNumberFormat="1" applyFont="1" applyAlignment="1">
      <alignment wrapText="1"/>
    </xf>
    <xf numFmtId="0" fontId="2" fillId="8" borderId="0" xfId="6" applyFont="1" applyFill="1" applyAlignment="1">
      <alignment wrapText="1"/>
    </xf>
    <xf numFmtId="0" fontId="0" fillId="0" borderId="0" xfId="0" applyAlignment="1">
      <alignment vertical="top" wrapText="1"/>
    </xf>
    <xf numFmtId="0" fontId="16" fillId="0" borderId="0" xfId="0" applyFont="1" applyAlignment="1">
      <alignment vertical="top" wrapText="1"/>
    </xf>
    <xf numFmtId="0" fontId="21" fillId="0" borderId="0" xfId="0" applyFont="1" applyAlignment="1">
      <alignment vertical="top" wrapText="1"/>
    </xf>
    <xf numFmtId="0" fontId="16" fillId="0" borderId="0" xfId="0" applyFont="1" applyAlignment="1">
      <alignment vertical="top"/>
    </xf>
    <xf numFmtId="0" fontId="0" fillId="0" borderId="0" xfId="0" applyAlignment="1">
      <alignment vertical="top"/>
    </xf>
    <xf numFmtId="16" fontId="16" fillId="0" borderId="0" xfId="0" applyNumberFormat="1" applyFont="1" applyAlignment="1">
      <alignment vertical="top" wrapText="1"/>
    </xf>
    <xf numFmtId="0" fontId="58" fillId="3" borderId="0" xfId="0" applyFont="1" applyFill="1" applyAlignment="1">
      <alignment horizontal="left" vertical="top"/>
    </xf>
    <xf numFmtId="0" fontId="57" fillId="0" borderId="0" xfId="0" applyFont="1" applyAlignment="1">
      <alignment vertical="top" wrapText="1"/>
    </xf>
    <xf numFmtId="0" fontId="19" fillId="3" borderId="0" xfId="0" applyFont="1" applyFill="1" applyAlignment="1">
      <alignment horizontal="left" vertical="top"/>
    </xf>
    <xf numFmtId="0" fontId="58" fillId="3" borderId="0" xfId="3" applyFont="1" applyFill="1" applyAlignment="1">
      <alignment horizontal="left" vertical="top"/>
    </xf>
    <xf numFmtId="0" fontId="57" fillId="0" borderId="0" xfId="3" applyFont="1" applyAlignment="1">
      <alignment vertical="top" wrapText="1"/>
    </xf>
    <xf numFmtId="0" fontId="57" fillId="0" borderId="0" xfId="3" applyFont="1" applyAlignment="1">
      <alignment vertical="top"/>
    </xf>
    <xf numFmtId="0" fontId="28" fillId="0" borderId="0" xfId="0" applyFont="1" applyAlignment="1">
      <alignment vertical="top"/>
    </xf>
    <xf numFmtId="0" fontId="16" fillId="0" borderId="0" xfId="3" applyFont="1" applyAlignment="1">
      <alignment vertical="top" wrapText="1"/>
    </xf>
    <xf numFmtId="0" fontId="15" fillId="0" borderId="0" xfId="3" applyAlignment="1">
      <alignment vertical="top" wrapText="1"/>
    </xf>
    <xf numFmtId="0" fontId="25" fillId="0" borderId="3" xfId="3" applyFont="1" applyBorder="1" applyAlignment="1">
      <alignment horizontal="center" vertical="top" wrapText="1"/>
    </xf>
    <xf numFmtId="0" fontId="25" fillId="0" borderId="4" xfId="3" applyFont="1" applyBorder="1" applyAlignment="1">
      <alignment horizontal="center" vertical="top"/>
    </xf>
    <xf numFmtId="0" fontId="25" fillId="0" borderId="5" xfId="3" applyFont="1" applyBorder="1" applyAlignment="1">
      <alignment horizontal="center" vertical="top"/>
    </xf>
    <xf numFmtId="0" fontId="21" fillId="0" borderId="0" xfId="3" applyFont="1" applyAlignment="1">
      <alignment vertical="top" wrapText="1"/>
    </xf>
  </cellXfs>
  <cellStyles count="157">
    <cellStyle name="_Forecasted Projects" xfId="24" xr:uid="{00000000-0005-0000-0000-000000000000}"/>
    <cellStyle name="_Sheet1" xfId="25" xr:uid="{00000000-0005-0000-0000-000001000000}"/>
    <cellStyle name="_Vaca_calendar - DSDN" xfId="26" xr:uid="{00000000-0005-0000-0000-000002000000}"/>
    <cellStyle name="Comma 2" xfId="13" xr:uid="{00000000-0005-0000-0000-000003000000}"/>
    <cellStyle name="Currency" xfId="1" builtinId="4"/>
    <cellStyle name="Currency 2" xfId="5" xr:uid="{00000000-0005-0000-0000-000005000000}"/>
    <cellStyle name="Currency 2 2" xfId="12" xr:uid="{00000000-0005-0000-0000-000006000000}"/>
    <cellStyle name="Currency 2 3" xfId="27" xr:uid="{00000000-0005-0000-0000-000007000000}"/>
    <cellStyle name="Currency 2 4" xfId="28" xr:uid="{00000000-0005-0000-0000-000008000000}"/>
    <cellStyle name="Currency 3" xfId="7" xr:uid="{00000000-0005-0000-0000-000009000000}"/>
    <cellStyle name="Currency 3 2" xfId="19" xr:uid="{00000000-0005-0000-0000-00000A000000}"/>
    <cellStyle name="Currency 3 2 2" xfId="29" xr:uid="{00000000-0005-0000-0000-00000B000000}"/>
    <cellStyle name="Currency 3 2 2 2" xfId="121" xr:uid="{00000000-0005-0000-0000-00000C000000}"/>
    <cellStyle name="Currency 3 3" xfId="16" xr:uid="{00000000-0005-0000-0000-00000D000000}"/>
    <cellStyle name="Currency 3 4" xfId="30" xr:uid="{00000000-0005-0000-0000-00000E000000}"/>
    <cellStyle name="Currency 3 4 2" xfId="122" xr:uid="{00000000-0005-0000-0000-00000F000000}"/>
    <cellStyle name="Currency 3 5" xfId="115" xr:uid="{00000000-0005-0000-0000-000010000000}"/>
    <cellStyle name="Currency 3 5 2" xfId="151" xr:uid="{00000000-0005-0000-0000-000011000000}"/>
    <cellStyle name="Currency 3 6" xfId="119" xr:uid="{00000000-0005-0000-0000-000012000000}"/>
    <cellStyle name="Currency 4" xfId="31" xr:uid="{00000000-0005-0000-0000-000013000000}"/>
    <cellStyle name="Currency 5" xfId="32" xr:uid="{00000000-0005-0000-0000-000014000000}"/>
    <cellStyle name="Currency 5 2" xfId="33" xr:uid="{00000000-0005-0000-0000-000015000000}"/>
    <cellStyle name="Currency 5 2 2" xfId="124" xr:uid="{00000000-0005-0000-0000-000016000000}"/>
    <cellStyle name="Currency 5 3" xfId="123" xr:uid="{00000000-0005-0000-0000-000017000000}"/>
    <cellStyle name="Currency 6" xfId="111" xr:uid="{00000000-0005-0000-0000-000018000000}"/>
    <cellStyle name="Currency 6 2" xfId="147" xr:uid="{00000000-0005-0000-0000-000019000000}"/>
    <cellStyle name="Currency 7" xfId="113" xr:uid="{00000000-0005-0000-0000-00001A000000}"/>
    <cellStyle name="Currency 7 2" xfId="149" xr:uid="{00000000-0005-0000-0000-00001B000000}"/>
    <cellStyle name="Currency 8" xfId="117" xr:uid="{00000000-0005-0000-0000-00001C000000}"/>
    <cellStyle name="Currency 8 2" xfId="153" xr:uid="{00000000-0005-0000-0000-00001D000000}"/>
    <cellStyle name="Currency 9" xfId="155" xr:uid="{00000000-0005-0000-0000-00001E000000}"/>
    <cellStyle name="Followed Hyperlink" xfId="59" builtinId="9" hidden="1"/>
    <cellStyle name="Followed Hyperlink" xfId="94" builtinId="9" hidden="1"/>
    <cellStyle name="Followed Hyperlink" xfId="95" builtinId="9" hidden="1"/>
    <cellStyle name="Followed Hyperlink" xfId="106" builtinId="9" hidden="1"/>
    <cellStyle name="Followed Hyperlink" xfId="65" builtinId="9" hidden="1"/>
    <cellStyle name="Followed Hyperlink" xfId="87" builtinId="9" hidden="1"/>
    <cellStyle name="Followed Hyperlink" xfId="90" builtinId="9" hidden="1"/>
    <cellStyle name="Followed Hyperlink" xfId="60" builtinId="9" hidden="1"/>
    <cellStyle name="Followed Hyperlink" xfId="73" builtinId="9" hidden="1"/>
    <cellStyle name="Followed Hyperlink" xfId="66" builtinId="9" hidden="1"/>
    <cellStyle name="Followed Hyperlink" xfId="105" builtinId="9" hidden="1"/>
    <cellStyle name="Followed Hyperlink" xfId="102" builtinId="9" hidden="1"/>
    <cellStyle name="Followed Hyperlink" xfId="84" builtinId="9" hidden="1"/>
    <cellStyle name="Followed Hyperlink" xfId="86" builtinId="9" hidden="1"/>
    <cellStyle name="Followed Hyperlink" xfId="88" builtinId="9" hidden="1"/>
    <cellStyle name="Followed Hyperlink" xfId="63" builtinId="9" hidden="1"/>
    <cellStyle name="Followed Hyperlink" xfId="71" builtinId="9" hidden="1"/>
    <cellStyle name="Followed Hyperlink" xfId="72" builtinId="9" hidden="1"/>
    <cellStyle name="Followed Hyperlink" xfId="62" builtinId="9" hidden="1"/>
    <cellStyle name="Followed Hyperlink" xfId="67" builtinId="9" hidden="1"/>
    <cellStyle name="Followed Hyperlink" xfId="68" builtinId="9" hidden="1"/>
    <cellStyle name="Followed Hyperlink" xfId="108" builtinId="9" hidden="1"/>
    <cellStyle name="Followed Hyperlink" xfId="75" builtinId="9" hidden="1"/>
    <cellStyle name="Followed Hyperlink" xfId="74" builtinId="9" hidden="1"/>
    <cellStyle name="Followed Hyperlink" xfId="83" builtinId="9" hidden="1"/>
    <cellStyle name="Followed Hyperlink" xfId="96" builtinId="9" hidden="1"/>
    <cellStyle name="Followed Hyperlink" xfId="70" builtinId="9" hidden="1"/>
    <cellStyle name="Followed Hyperlink" xfId="78" builtinId="9" hidden="1"/>
    <cellStyle name="Followed Hyperlink" xfId="85" builtinId="9" hidden="1"/>
    <cellStyle name="Followed Hyperlink" xfId="61" builtinId="9" hidden="1"/>
    <cellStyle name="Followed Hyperlink" xfId="69" builtinId="9" hidden="1"/>
    <cellStyle name="Followed Hyperlink" xfId="103" builtinId="9" hidden="1"/>
    <cellStyle name="Followed Hyperlink" xfId="104" builtinId="9" hidden="1"/>
    <cellStyle name="Followed Hyperlink" xfId="101" builtinId="9" hidden="1"/>
    <cellStyle name="Followed Hyperlink" xfId="97" builtinId="9" hidden="1"/>
    <cellStyle name="Followed Hyperlink" xfId="93" builtinId="9" hidden="1"/>
    <cellStyle name="Followed Hyperlink" xfId="77" builtinId="9" hidden="1"/>
    <cellStyle name="Followed Hyperlink" xfId="100" builtinId="9" hidden="1"/>
    <cellStyle name="Followed Hyperlink" xfId="98" builtinId="9" hidden="1"/>
    <cellStyle name="Followed Hyperlink" xfId="99" builtinId="9" hidden="1"/>
    <cellStyle name="Followed Hyperlink" xfId="81" builtinId="9" hidden="1"/>
    <cellStyle name="Followed Hyperlink" xfId="64" builtinId="9" hidden="1"/>
    <cellStyle name="Followed Hyperlink" xfId="79" builtinId="9" hidden="1"/>
    <cellStyle name="Followed Hyperlink" xfId="91" builtinId="9" hidden="1"/>
    <cellStyle name="Followed Hyperlink" xfId="82" builtinId="9" hidden="1"/>
    <cellStyle name="Followed Hyperlink" xfId="89" builtinId="9" hidden="1"/>
    <cellStyle name="Followed Hyperlink" xfId="76" builtinId="9" hidden="1"/>
    <cellStyle name="Followed Hyperlink" xfId="107" builtinId="9" hidden="1"/>
    <cellStyle name="Followed Hyperlink" xfId="80" builtinId="9" hidden="1"/>
    <cellStyle name="Followed Hyperlink" xfId="92" builtinId="9" hidden="1"/>
    <cellStyle name="Hyperlink" xfId="14" builtinId="8"/>
    <cellStyle name="Hyperlink 2" xfId="34" xr:uid="{00000000-0005-0000-0000-000052000000}"/>
    <cellStyle name="Hyperlink 3" xfId="23" xr:uid="{00000000-0005-0000-0000-000053000000}"/>
    <cellStyle name="Normal" xfId="0" builtinId="0"/>
    <cellStyle name="Normal 10" xfId="35" xr:uid="{00000000-0005-0000-0000-000055000000}"/>
    <cellStyle name="Normal 10 2" xfId="125" xr:uid="{00000000-0005-0000-0000-000056000000}"/>
    <cellStyle name="Normal 11" xfId="109" xr:uid="{00000000-0005-0000-0000-000057000000}"/>
    <cellStyle name="Normal 11 2" xfId="145" xr:uid="{00000000-0005-0000-0000-000058000000}"/>
    <cellStyle name="Normal 12" xfId="110" xr:uid="{00000000-0005-0000-0000-000059000000}"/>
    <cellStyle name="Normal 12 2" xfId="146" xr:uid="{00000000-0005-0000-0000-00005A000000}"/>
    <cellStyle name="Normal 13" xfId="112" xr:uid="{00000000-0005-0000-0000-00005B000000}"/>
    <cellStyle name="Normal 13 2" xfId="148" xr:uid="{00000000-0005-0000-0000-00005C000000}"/>
    <cellStyle name="Normal 14" xfId="116" xr:uid="{00000000-0005-0000-0000-00005D000000}"/>
    <cellStyle name="Normal 14 2" xfId="152" xr:uid="{00000000-0005-0000-0000-00005E000000}"/>
    <cellStyle name="Normal 15" xfId="154" xr:uid="{00000000-0005-0000-0000-00005F000000}"/>
    <cellStyle name="Normal 2" xfId="3" xr:uid="{00000000-0005-0000-0000-000060000000}"/>
    <cellStyle name="Normal 2 2" xfId="9" xr:uid="{00000000-0005-0000-0000-000061000000}"/>
    <cellStyle name="Normal 2 2 2" xfId="36" xr:uid="{00000000-0005-0000-0000-000062000000}"/>
    <cellStyle name="Normal 2 2 2 2" xfId="37" xr:uid="{00000000-0005-0000-0000-000063000000}"/>
    <cellStyle name="Normal 2 2 2 2 2" xfId="127" xr:uid="{00000000-0005-0000-0000-000064000000}"/>
    <cellStyle name="Normal 2 2 2 3" xfId="126" xr:uid="{00000000-0005-0000-0000-000065000000}"/>
    <cellStyle name="Normal 2 2 3" xfId="38" xr:uid="{00000000-0005-0000-0000-000066000000}"/>
    <cellStyle name="Normal 2 2 3 2" xfId="39" xr:uid="{00000000-0005-0000-0000-000067000000}"/>
    <cellStyle name="Normal 2 2 3 2 2" xfId="129" xr:uid="{00000000-0005-0000-0000-000068000000}"/>
    <cellStyle name="Normal 2 2 3 3" xfId="128" xr:uid="{00000000-0005-0000-0000-000069000000}"/>
    <cellStyle name="Normal 2 2 4" xfId="40" xr:uid="{00000000-0005-0000-0000-00006A000000}"/>
    <cellStyle name="Normal 2 2 4 2" xfId="130" xr:uid="{00000000-0005-0000-0000-00006B000000}"/>
    <cellStyle name="Normal 2 2 5" xfId="41" xr:uid="{00000000-0005-0000-0000-00006C000000}"/>
    <cellStyle name="Normal 2 2 5 2" xfId="131" xr:uid="{00000000-0005-0000-0000-00006D000000}"/>
    <cellStyle name="Normal 2 3" xfId="42" xr:uid="{00000000-0005-0000-0000-00006E000000}"/>
    <cellStyle name="Normal 2 3 2" xfId="43" xr:uid="{00000000-0005-0000-0000-00006F000000}"/>
    <cellStyle name="Normal 2 3 2 2" xfId="44" xr:uid="{00000000-0005-0000-0000-000070000000}"/>
    <cellStyle name="Normal 2 3 2 2 2" xfId="134" xr:uid="{00000000-0005-0000-0000-000071000000}"/>
    <cellStyle name="Normal 2 3 2 3" xfId="133" xr:uid="{00000000-0005-0000-0000-000072000000}"/>
    <cellStyle name="Normal 2 3 3" xfId="45" xr:uid="{00000000-0005-0000-0000-000073000000}"/>
    <cellStyle name="Normal 2 3 3 2" xfId="135" xr:uid="{00000000-0005-0000-0000-000074000000}"/>
    <cellStyle name="Normal 2 3 4" xfId="132" xr:uid="{00000000-0005-0000-0000-000075000000}"/>
    <cellStyle name="Normal 2 4" xfId="46" xr:uid="{00000000-0005-0000-0000-000076000000}"/>
    <cellStyle name="Normal 2 4 2" xfId="47" xr:uid="{00000000-0005-0000-0000-000077000000}"/>
    <cellStyle name="Normal 2 4 2 2" xfId="137" xr:uid="{00000000-0005-0000-0000-000078000000}"/>
    <cellStyle name="Normal 2 4 3" xfId="136" xr:uid="{00000000-0005-0000-0000-000079000000}"/>
    <cellStyle name="Normal 2 5" xfId="48" xr:uid="{00000000-0005-0000-0000-00007A000000}"/>
    <cellStyle name="Normal 2 5 2" xfId="49" xr:uid="{00000000-0005-0000-0000-00007B000000}"/>
    <cellStyle name="Normal 2 5 2 2" xfId="139" xr:uid="{00000000-0005-0000-0000-00007C000000}"/>
    <cellStyle name="Normal 2 5 3" xfId="138" xr:uid="{00000000-0005-0000-0000-00007D000000}"/>
    <cellStyle name="Normal 2 6" xfId="11" xr:uid="{00000000-0005-0000-0000-00007E000000}"/>
    <cellStyle name="Normal 2 7" xfId="22" xr:uid="{00000000-0005-0000-0000-00007F000000}"/>
    <cellStyle name="Normal 2 8" xfId="50" xr:uid="{00000000-0005-0000-0000-000080000000}"/>
    <cellStyle name="Normal 3" xfId="4" xr:uid="{00000000-0005-0000-0000-000081000000}"/>
    <cellStyle name="Normal 3 2" xfId="8" xr:uid="{00000000-0005-0000-0000-000082000000}"/>
    <cellStyle name="Normal 4" xfId="6" xr:uid="{00000000-0005-0000-0000-000083000000}"/>
    <cellStyle name="Normal 4 2" xfId="21" xr:uid="{00000000-0005-0000-0000-000084000000}"/>
    <cellStyle name="Normal 4 2 2" xfId="120" xr:uid="{00000000-0005-0000-0000-000085000000}"/>
    <cellStyle name="Normal 4 3" xfId="51" xr:uid="{00000000-0005-0000-0000-000086000000}"/>
    <cellStyle name="Normal 4 4" xfId="114" xr:uid="{00000000-0005-0000-0000-000087000000}"/>
    <cellStyle name="Normal 4 4 2" xfId="150" xr:uid="{00000000-0005-0000-0000-000088000000}"/>
    <cellStyle name="Normal 4 5" xfId="118" xr:uid="{00000000-0005-0000-0000-000089000000}"/>
    <cellStyle name="Normal 5" xfId="52" xr:uid="{00000000-0005-0000-0000-00008A000000}"/>
    <cellStyle name="Normal 5 2" xfId="53" xr:uid="{00000000-0005-0000-0000-00008B000000}"/>
    <cellStyle name="Normal 5 2 2" xfId="141" xr:uid="{00000000-0005-0000-0000-00008C000000}"/>
    <cellStyle name="Normal 5 3" xfId="140" xr:uid="{00000000-0005-0000-0000-00008D000000}"/>
    <cellStyle name="Normal 6" xfId="10" xr:uid="{00000000-0005-0000-0000-00008E000000}"/>
    <cellStyle name="Normal 7" xfId="54" xr:uid="{00000000-0005-0000-0000-00008F000000}"/>
    <cellStyle name="Normal 7 2" xfId="55" xr:uid="{00000000-0005-0000-0000-000090000000}"/>
    <cellStyle name="Normal 7 2 2" xfId="143" xr:uid="{00000000-0005-0000-0000-000091000000}"/>
    <cellStyle name="Normal 7 3" xfId="142" xr:uid="{00000000-0005-0000-0000-000092000000}"/>
    <cellStyle name="Normal 8" xfId="56" xr:uid="{00000000-0005-0000-0000-000093000000}"/>
    <cellStyle name="Normal 9" xfId="57" xr:uid="{00000000-0005-0000-0000-000094000000}"/>
    <cellStyle name="Normal 9 2" xfId="144" xr:uid="{00000000-0005-0000-0000-000095000000}"/>
    <cellStyle name="Percent" xfId="2" builtinId="5"/>
    <cellStyle name="Percent 2" xfId="15" xr:uid="{00000000-0005-0000-0000-000097000000}"/>
    <cellStyle name="Percent 2 2" xfId="18" xr:uid="{00000000-0005-0000-0000-000098000000}"/>
    <cellStyle name="Percent 3" xfId="17" xr:uid="{00000000-0005-0000-0000-000099000000}"/>
    <cellStyle name="Percent 3 2" xfId="20" xr:uid="{00000000-0005-0000-0000-00009A000000}"/>
    <cellStyle name="Percent 4" xfId="156" xr:uid="{00000000-0005-0000-0000-00009B000000}"/>
    <cellStyle name="Style 1" xfId="58" xr:uid="{00000000-0005-0000-0000-00009C000000}"/>
  </cellStyles>
  <dxfs count="10">
    <dxf>
      <font>
        <color rgb="FF9C0006"/>
      </font>
      <fill>
        <patternFill>
          <bgColor rgb="FFFFC7CE"/>
        </patternFill>
      </fill>
    </dxf>
    <dxf>
      <font>
        <color theme="1"/>
      </font>
      <fill>
        <patternFill>
          <bgColor rgb="FFFF0000"/>
        </patternFill>
      </fill>
    </dxf>
    <dxf>
      <font>
        <color rgb="FF9C0006"/>
      </font>
      <fill>
        <patternFill>
          <bgColor rgb="FFFFC7CE"/>
        </patternFill>
      </fill>
    </dxf>
    <dxf>
      <font>
        <color theme="1"/>
      </font>
      <fill>
        <patternFill>
          <bgColor rgb="FFFF0000"/>
        </patternFill>
      </fill>
    </dxf>
    <dxf>
      <font>
        <color rgb="FF9C0006"/>
      </font>
      <fill>
        <patternFill>
          <bgColor rgb="FFFFC7CE"/>
        </patternFill>
      </fill>
    </dxf>
    <dxf>
      <font>
        <color theme="1"/>
      </font>
      <fill>
        <patternFill>
          <bgColor rgb="FFFF0000"/>
        </patternFill>
      </fill>
    </dxf>
    <dxf>
      <font>
        <color rgb="FF9C0006"/>
      </font>
      <fill>
        <patternFill>
          <bgColor rgb="FFFFC7CE"/>
        </patternFill>
      </fill>
    </dxf>
    <dxf>
      <font>
        <color theme="1"/>
      </font>
      <fill>
        <patternFill>
          <bgColor rgb="FFFF0000"/>
        </patternFill>
      </fill>
    </dxf>
    <dxf>
      <font>
        <color rgb="FF9C0006"/>
      </font>
      <fill>
        <patternFill>
          <bgColor rgb="FFFFC7CE"/>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xdr:col>
      <xdr:colOff>1485900</xdr:colOff>
      <xdr:row>2</xdr:row>
      <xdr:rowOff>161925</xdr:rowOff>
    </xdr:to>
    <xdr:pic>
      <xdr:nvPicPr>
        <xdr:cNvPr id="3" name="Picture 1" descr="Ruckus-logo-horizon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733550" cy="485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xdr:col>
      <xdr:colOff>942975</xdr:colOff>
      <xdr:row>3</xdr:row>
      <xdr:rowOff>57150</xdr:rowOff>
    </xdr:to>
    <xdr:pic>
      <xdr:nvPicPr>
        <xdr:cNvPr id="2" name="Picture 2" descr="Ruckus-logo-horizont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2638425" cy="485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57150</xdr:rowOff>
    </xdr:from>
    <xdr:to>
      <xdr:col>2</xdr:col>
      <xdr:colOff>676275</xdr:colOff>
      <xdr:row>2</xdr:row>
      <xdr:rowOff>161925</xdr:rowOff>
    </xdr:to>
    <xdr:pic>
      <xdr:nvPicPr>
        <xdr:cNvPr id="10637" name="Picture 1" descr="Ruckus-logo-horizontal">
          <a:extLst>
            <a:ext uri="{FF2B5EF4-FFF2-40B4-BE49-F238E27FC236}">
              <a16:creationId xmlns:a16="http://schemas.microsoft.com/office/drawing/2014/main" id="{00000000-0008-0000-0100-00008D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2028825" cy="485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xdr:col>
      <xdr:colOff>1095375</xdr:colOff>
      <xdr:row>2</xdr:row>
      <xdr:rowOff>161925</xdr:rowOff>
    </xdr:to>
    <xdr:pic>
      <xdr:nvPicPr>
        <xdr:cNvPr id="2" name="Picture 2" descr="Ruckus-logo-horizont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2028825" cy="485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xdr:colOff>
      <xdr:row>1</xdr:row>
      <xdr:rowOff>22860</xdr:rowOff>
    </xdr:from>
    <xdr:to>
      <xdr:col>2</xdr:col>
      <xdr:colOff>251572</xdr:colOff>
      <xdr:row>3</xdr:row>
      <xdr:rowOff>150943</xdr:rowOff>
    </xdr:to>
    <xdr:pic>
      <xdr:nvPicPr>
        <xdr:cNvPr id="2" name="Picture 2" descr="Ruckus-logo-horizont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190500"/>
          <a:ext cx="2042272" cy="46336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xdr:col>
      <xdr:colOff>1095375</xdr:colOff>
      <xdr:row>2</xdr:row>
      <xdr:rowOff>161925</xdr:rowOff>
    </xdr:to>
    <xdr:pic>
      <xdr:nvPicPr>
        <xdr:cNvPr id="11586" name="Picture 2" descr="Ruckus-logo-horizontal">
          <a:extLst>
            <a:ext uri="{FF2B5EF4-FFF2-40B4-BE49-F238E27FC236}">
              <a16:creationId xmlns:a16="http://schemas.microsoft.com/office/drawing/2014/main" id="{00000000-0008-0000-0400-0000422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2028825" cy="485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xdr:col>
      <xdr:colOff>1095375</xdr:colOff>
      <xdr:row>2</xdr:row>
      <xdr:rowOff>161925</xdr:rowOff>
    </xdr:to>
    <xdr:pic>
      <xdr:nvPicPr>
        <xdr:cNvPr id="2" name="Picture 2" descr="Ruckus-logo-horizont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292225" cy="396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0</xdr:col>
      <xdr:colOff>12577839</xdr:colOff>
      <xdr:row>211</xdr:row>
      <xdr:rowOff>0</xdr:rowOff>
    </xdr:from>
    <xdr:ext cx="6048" cy="735814"/>
    <xdr:pic>
      <xdr:nvPicPr>
        <xdr:cNvPr id="3" name="Picture 2" descr="cid:image001.png@01CE00A3.79D22ED0">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939" y="31851600"/>
          <a:ext cx="6048" cy="735814"/>
        </a:xfrm>
        <a:prstGeom prst="rect">
          <a:avLst/>
        </a:prstGeom>
        <a:noFill/>
        <a:ln>
          <a:noFill/>
        </a:ln>
      </xdr:spPr>
    </xdr:pic>
    <xdr:clientData/>
  </xdr:oneCellAnchor>
  <xdr:oneCellAnchor>
    <xdr:from>
      <xdr:col>0</xdr:col>
      <xdr:colOff>12577839</xdr:colOff>
      <xdr:row>211</xdr:row>
      <xdr:rowOff>0</xdr:rowOff>
    </xdr:from>
    <xdr:ext cx="6048" cy="735814"/>
    <xdr:pic>
      <xdr:nvPicPr>
        <xdr:cNvPr id="4" name="Picture 3" descr="cid:image001.png@01CE00A3.79D22ED0">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939" y="31851600"/>
          <a:ext cx="6048" cy="735814"/>
        </a:xfrm>
        <a:prstGeom prst="rect">
          <a:avLst/>
        </a:prstGeom>
        <a:noFill/>
        <a:ln>
          <a:noFill/>
        </a:ln>
      </xdr:spPr>
    </xdr:pic>
    <xdr:clientData/>
  </xdr:oneCellAnchor>
  <xdr:oneCellAnchor>
    <xdr:from>
      <xdr:col>0</xdr:col>
      <xdr:colOff>12577839</xdr:colOff>
      <xdr:row>211</xdr:row>
      <xdr:rowOff>0</xdr:rowOff>
    </xdr:from>
    <xdr:ext cx="6048" cy="735814"/>
    <xdr:pic>
      <xdr:nvPicPr>
        <xdr:cNvPr id="5" name="Picture 4" descr="cid:image001.png@01CE00A3.79D22ED0">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939" y="31851600"/>
          <a:ext cx="6048" cy="735814"/>
        </a:xfrm>
        <a:prstGeom prst="rect">
          <a:avLst/>
        </a:prstGeom>
        <a:noFill/>
        <a:ln>
          <a:noFill/>
        </a:ln>
      </xdr:spPr>
    </xdr:pic>
    <xdr:clientData/>
  </xdr:oneCellAnchor>
  <xdr:oneCellAnchor>
    <xdr:from>
      <xdr:col>0</xdr:col>
      <xdr:colOff>12577839</xdr:colOff>
      <xdr:row>211</xdr:row>
      <xdr:rowOff>0</xdr:rowOff>
    </xdr:from>
    <xdr:ext cx="6048" cy="735814"/>
    <xdr:pic>
      <xdr:nvPicPr>
        <xdr:cNvPr id="6" name="Picture 5" descr="cid:image001.png@01CE00A3.79D22ED0">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939" y="31851600"/>
          <a:ext cx="6048" cy="735814"/>
        </a:xfrm>
        <a:prstGeom prst="rect">
          <a:avLst/>
        </a:prstGeom>
        <a:noFill/>
        <a:ln>
          <a:noFill/>
        </a:ln>
      </xdr:spPr>
    </xdr:pic>
    <xdr:clientData/>
  </xdr:oneCellAnchor>
  <xdr:oneCellAnchor>
    <xdr:from>
      <xdr:col>0</xdr:col>
      <xdr:colOff>12577839</xdr:colOff>
      <xdr:row>211</xdr:row>
      <xdr:rowOff>0</xdr:rowOff>
    </xdr:from>
    <xdr:ext cx="6048" cy="735814"/>
    <xdr:pic>
      <xdr:nvPicPr>
        <xdr:cNvPr id="7" name="Picture 6" descr="cid:image001.png@01CE00A3.79D22ED0">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939" y="31851600"/>
          <a:ext cx="6048" cy="735814"/>
        </a:xfrm>
        <a:prstGeom prst="rect">
          <a:avLst/>
        </a:prstGeom>
        <a:noFill/>
        <a:ln>
          <a:noFill/>
        </a:ln>
      </xdr:spPr>
    </xdr:pic>
    <xdr:clientData/>
  </xdr:oneCellAnchor>
  <xdr:oneCellAnchor>
    <xdr:from>
      <xdr:col>0</xdr:col>
      <xdr:colOff>12577839</xdr:colOff>
      <xdr:row>211</xdr:row>
      <xdr:rowOff>0</xdr:rowOff>
    </xdr:from>
    <xdr:ext cx="6048" cy="735814"/>
    <xdr:pic>
      <xdr:nvPicPr>
        <xdr:cNvPr id="8" name="Picture 7" descr="cid:image001.png@01CE00A3.79D22ED0">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939" y="31851600"/>
          <a:ext cx="6048" cy="735814"/>
        </a:xfrm>
        <a:prstGeom prst="rect">
          <a:avLst/>
        </a:prstGeom>
        <a:noFill/>
        <a:ln>
          <a:noFill/>
        </a:ln>
      </xdr:spPr>
    </xdr:pic>
    <xdr:clientData/>
  </xdr:oneCellAnchor>
  <xdr:oneCellAnchor>
    <xdr:from>
      <xdr:col>1</xdr:col>
      <xdr:colOff>12573000</xdr:colOff>
      <xdr:row>82</xdr:row>
      <xdr:rowOff>0</xdr:rowOff>
    </xdr:from>
    <xdr:ext cx="0" cy="733425"/>
    <xdr:pic>
      <xdr:nvPicPr>
        <xdr:cNvPr id="9" name="Picture 8" descr="cid:image001.png@01CE00A3.79D22ED0">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6200" y="12192000"/>
          <a:ext cx="0" cy="733425"/>
        </a:xfrm>
        <a:prstGeom prst="rect">
          <a:avLst/>
        </a:prstGeom>
        <a:noFill/>
        <a:ln>
          <a:noFill/>
        </a:ln>
      </xdr:spPr>
    </xdr:pic>
    <xdr:clientData/>
  </xdr:oneCellAnchor>
  <xdr:oneCellAnchor>
    <xdr:from>
      <xdr:col>1</xdr:col>
      <xdr:colOff>12573000</xdr:colOff>
      <xdr:row>82</xdr:row>
      <xdr:rowOff>0</xdr:rowOff>
    </xdr:from>
    <xdr:ext cx="0" cy="733425"/>
    <xdr:pic>
      <xdr:nvPicPr>
        <xdr:cNvPr id="10" name="Picture 9" descr="cid:image001.png@01CE00A3.79D22ED0">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6200" y="12192000"/>
          <a:ext cx="0" cy="733425"/>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57150</xdr:colOff>
      <xdr:row>0</xdr:row>
      <xdr:rowOff>75080</xdr:rowOff>
    </xdr:from>
    <xdr:to>
      <xdr:col>1</xdr:col>
      <xdr:colOff>1076325</xdr:colOff>
      <xdr:row>3</xdr:row>
      <xdr:rowOff>561</xdr:rowOff>
    </xdr:to>
    <xdr:pic>
      <xdr:nvPicPr>
        <xdr:cNvPr id="2" name="Picture 2" descr="Ruckus-logo-horizon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5080"/>
          <a:ext cx="2184587" cy="46336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xdr:col>
      <xdr:colOff>1076325</xdr:colOff>
      <xdr:row>2</xdr:row>
      <xdr:rowOff>161925</xdr:rowOff>
    </xdr:to>
    <xdr:pic>
      <xdr:nvPicPr>
        <xdr:cNvPr id="2" name="Picture 2" descr="Ruckus-logo-horizonta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2185035" cy="47053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xdr:col>
      <xdr:colOff>942975</xdr:colOff>
      <xdr:row>3</xdr:row>
      <xdr:rowOff>57150</xdr:rowOff>
    </xdr:to>
    <xdr:pic>
      <xdr:nvPicPr>
        <xdr:cNvPr id="9539" name="Picture 2" descr="Ruckus-logo-horizontal">
          <a:extLst>
            <a:ext uri="{FF2B5EF4-FFF2-40B4-BE49-F238E27FC236}">
              <a16:creationId xmlns:a16="http://schemas.microsoft.com/office/drawing/2014/main" id="{00000000-0008-0000-0800-0000432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2028825" cy="485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training.ruckuswireless.com/" TargetMode="External"/><Relationship Id="rId1" Type="http://schemas.openxmlformats.org/officeDocument/2006/relationships/hyperlink" Target="https://training.ruckuswireless.com/"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a030f85c1e25003d7609-b98377aee968aad08453374eb1df3398.r40.cf2.rackcdn.com/support/Ruckus_Support_Policies_1.0.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0"/>
  <sheetViews>
    <sheetView zoomScaleNormal="100" workbookViewId="0"/>
  </sheetViews>
  <sheetFormatPr defaultColWidth="8.7109375" defaultRowHeight="12.75" x14ac:dyDescent="0.2"/>
  <cols>
    <col min="1" max="1" width="4.42578125" customWidth="1"/>
    <col min="2" max="2" width="93.140625" customWidth="1"/>
    <col min="3" max="3" width="122.28515625" customWidth="1"/>
    <col min="4" max="5" width="0" hidden="1" customWidth="1"/>
    <col min="6" max="6" width="18.7109375" customWidth="1"/>
    <col min="7" max="7" width="15.7109375" customWidth="1"/>
    <col min="8" max="8" width="15.140625" bestFit="1" customWidth="1"/>
    <col min="9" max="9" width="121.42578125" customWidth="1"/>
    <col min="10" max="10" width="22.140625" customWidth="1"/>
    <col min="11" max="28" width="0" hidden="1" customWidth="1"/>
    <col min="29" max="37" width="8.7109375" customWidth="1"/>
  </cols>
  <sheetData>
    <row r="1" spans="1:9" s="5" customFormat="1" ht="15" x14ac:dyDescent="0.2">
      <c r="C1" s="12"/>
      <c r="D1" s="12"/>
      <c r="E1" s="12"/>
      <c r="F1" s="12"/>
      <c r="G1" s="5" t="s">
        <v>0</v>
      </c>
      <c r="I1" s="11"/>
    </row>
    <row r="2" spans="1:9" s="5" customFormat="1" ht="15" x14ac:dyDescent="0.2">
      <c r="C2" s="12"/>
      <c r="D2" s="12"/>
      <c r="E2" s="12"/>
      <c r="F2" s="12"/>
      <c r="G2" s="5" t="s">
        <v>1</v>
      </c>
      <c r="I2" s="11"/>
    </row>
    <row r="3" spans="1:9" s="5" customFormat="1" ht="15" x14ac:dyDescent="0.2">
      <c r="C3" s="12"/>
      <c r="D3" s="12"/>
      <c r="E3" s="12"/>
      <c r="F3" s="12"/>
      <c r="G3" s="5" t="s">
        <v>2</v>
      </c>
      <c r="I3" s="11"/>
    </row>
    <row r="4" spans="1:9" s="5" customFormat="1" ht="15" x14ac:dyDescent="0.2">
      <c r="C4" s="12"/>
      <c r="D4" s="12"/>
      <c r="E4" s="12"/>
      <c r="F4" s="12"/>
      <c r="I4" s="11"/>
    </row>
    <row r="5" spans="1:9" s="170" customFormat="1" ht="21" x14ac:dyDescent="0.2">
      <c r="A5" s="159" t="s">
        <v>3</v>
      </c>
      <c r="B5" s="159"/>
      <c r="C5" s="167"/>
      <c r="D5" s="167"/>
      <c r="E5" s="167"/>
      <c r="F5" s="167"/>
      <c r="G5" s="168"/>
      <c r="H5" s="168"/>
      <c r="I5" s="169"/>
    </row>
    <row r="6" spans="1:9" s="5" customFormat="1" ht="15" x14ac:dyDescent="0.2">
      <c r="A6" s="5" t="s">
        <v>4</v>
      </c>
      <c r="C6" s="12"/>
      <c r="D6" s="12"/>
      <c r="E6" s="12"/>
      <c r="F6" s="12"/>
      <c r="I6" s="11"/>
    </row>
    <row r="7" spans="1:9" s="5" customFormat="1" ht="15" hidden="1" x14ac:dyDescent="0.2">
      <c r="A7" s="5" t="s">
        <v>5</v>
      </c>
      <c r="C7" s="12"/>
      <c r="D7" s="12"/>
      <c r="E7" s="12"/>
      <c r="F7" s="12"/>
      <c r="I7" s="11"/>
    </row>
    <row r="8" spans="1:9" s="5" customFormat="1" ht="15" x14ac:dyDescent="0.2">
      <c r="A8" s="5" t="s">
        <v>6</v>
      </c>
      <c r="C8" s="12"/>
      <c r="D8" s="12"/>
      <c r="E8" s="12"/>
      <c r="F8" s="12"/>
      <c r="I8" s="11"/>
    </row>
    <row r="9" spans="1:9" s="5" customFormat="1" ht="18" x14ac:dyDescent="0.2">
      <c r="A9" s="146" t="s">
        <v>7</v>
      </c>
      <c r="B9" s="263"/>
      <c r="C9" s="267"/>
      <c r="D9" s="267"/>
      <c r="E9" s="267"/>
      <c r="F9" s="267"/>
      <c r="G9" s="264"/>
      <c r="H9" s="264"/>
      <c r="I9" s="268"/>
    </row>
    <row r="11" spans="1:9" x14ac:dyDescent="0.2">
      <c r="B11" s="180" t="s">
        <v>8</v>
      </c>
    </row>
    <row r="12" spans="1:9" x14ac:dyDescent="0.2">
      <c r="B12" s="287" t="s">
        <v>9</v>
      </c>
    </row>
    <row r="13" spans="1:9" x14ac:dyDescent="0.2">
      <c r="B13" s="287" t="s">
        <v>10</v>
      </c>
    </row>
    <row r="14" spans="1:9" x14ac:dyDescent="0.2">
      <c r="B14" s="287" t="s">
        <v>11</v>
      </c>
    </row>
    <row r="16" spans="1:9" x14ac:dyDescent="0.2">
      <c r="B16" s="180" t="s">
        <v>12</v>
      </c>
    </row>
    <row r="17" spans="2:2" x14ac:dyDescent="0.2">
      <c r="B17" s="287" t="s">
        <v>13</v>
      </c>
    </row>
    <row r="18" spans="2:2" x14ac:dyDescent="0.2">
      <c r="B18" s="287" t="s">
        <v>14</v>
      </c>
    </row>
    <row r="19" spans="2:2" x14ac:dyDescent="0.2">
      <c r="B19" s="287" t="s">
        <v>15</v>
      </c>
    </row>
    <row r="20" spans="2:2" x14ac:dyDescent="0.2">
      <c r="B20" s="287" t="s">
        <v>16</v>
      </c>
    </row>
    <row r="21" spans="2:2" x14ac:dyDescent="0.2">
      <c r="B21" s="287" t="s">
        <v>17</v>
      </c>
    </row>
    <row r="22" spans="2:2" x14ac:dyDescent="0.2">
      <c r="B22" s="287" t="s">
        <v>18</v>
      </c>
    </row>
    <row r="23" spans="2:2" x14ac:dyDescent="0.2">
      <c r="B23" s="287" t="s">
        <v>19</v>
      </c>
    </row>
    <row r="24" spans="2:2" x14ac:dyDescent="0.2">
      <c r="B24" s="287" t="s">
        <v>20</v>
      </c>
    </row>
    <row r="25" spans="2:2" x14ac:dyDescent="0.2">
      <c r="B25" s="287"/>
    </row>
    <row r="26" spans="2:2" x14ac:dyDescent="0.2">
      <c r="B26" s="180" t="s">
        <v>21</v>
      </c>
    </row>
    <row r="27" spans="2:2" x14ac:dyDescent="0.2">
      <c r="B27" s="287"/>
    </row>
    <row r="29" spans="2:2" x14ac:dyDescent="0.2">
      <c r="B29" s="180" t="s">
        <v>22</v>
      </c>
    </row>
    <row r="30" spans="2:2" x14ac:dyDescent="0.2">
      <c r="B30" s="287" t="s">
        <v>23</v>
      </c>
    </row>
    <row r="31" spans="2:2" x14ac:dyDescent="0.2">
      <c r="B31" s="287" t="s">
        <v>24</v>
      </c>
    </row>
    <row r="32" spans="2:2" x14ac:dyDescent="0.2">
      <c r="B32" s="287" t="s">
        <v>25</v>
      </c>
    </row>
    <row r="33" spans="2:2" x14ac:dyDescent="0.2">
      <c r="B33" s="287" t="s">
        <v>26</v>
      </c>
    </row>
    <row r="34" spans="2:2" x14ac:dyDescent="0.2">
      <c r="B34" s="287" t="s">
        <v>27</v>
      </c>
    </row>
    <row r="35" spans="2:2" x14ac:dyDescent="0.2">
      <c r="B35" s="287" t="s">
        <v>28</v>
      </c>
    </row>
    <row r="37" spans="2:2" x14ac:dyDescent="0.2">
      <c r="B37" s="180" t="s">
        <v>29</v>
      </c>
    </row>
    <row r="39" spans="2:2" x14ac:dyDescent="0.2">
      <c r="B39" s="180" t="s">
        <v>30</v>
      </c>
    </row>
    <row r="40" spans="2:2" x14ac:dyDescent="0.2">
      <c r="B40" s="287" t="s">
        <v>31</v>
      </c>
    </row>
    <row r="41" spans="2:2" x14ac:dyDescent="0.2">
      <c r="B41" s="287" t="s">
        <v>32</v>
      </c>
    </row>
    <row r="42" spans="2:2" x14ac:dyDescent="0.2">
      <c r="B42" s="287" t="s">
        <v>33</v>
      </c>
    </row>
    <row r="43" spans="2:2" x14ac:dyDescent="0.2">
      <c r="B43" s="287" t="s">
        <v>34</v>
      </c>
    </row>
    <row r="44" spans="2:2" x14ac:dyDescent="0.2">
      <c r="B44" s="287" t="s">
        <v>35</v>
      </c>
    </row>
    <row r="45" spans="2:2" x14ac:dyDescent="0.2">
      <c r="B45" s="287" t="s">
        <v>36</v>
      </c>
    </row>
    <row r="46" spans="2:2" x14ac:dyDescent="0.2">
      <c r="B46" s="287" t="s">
        <v>37</v>
      </c>
    </row>
    <row r="48" spans="2:2" x14ac:dyDescent="0.2">
      <c r="B48" s="180" t="s">
        <v>38</v>
      </c>
    </row>
    <row r="49" spans="2:2" x14ac:dyDescent="0.2">
      <c r="B49" s="287" t="s">
        <v>31</v>
      </c>
    </row>
    <row r="50" spans="2:2" x14ac:dyDescent="0.2">
      <c r="B50" s="287" t="s">
        <v>32</v>
      </c>
    </row>
    <row r="51" spans="2:2" x14ac:dyDescent="0.2">
      <c r="B51" s="287" t="s">
        <v>33</v>
      </c>
    </row>
    <row r="52" spans="2:2" x14ac:dyDescent="0.2">
      <c r="B52" s="287" t="s">
        <v>34</v>
      </c>
    </row>
    <row r="53" spans="2:2" x14ac:dyDescent="0.2">
      <c r="B53" s="287" t="s">
        <v>35</v>
      </c>
    </row>
    <row r="54" spans="2:2" x14ac:dyDescent="0.2">
      <c r="B54" s="287" t="s">
        <v>36</v>
      </c>
    </row>
    <row r="55" spans="2:2" x14ac:dyDescent="0.2">
      <c r="B55" s="287" t="s">
        <v>37</v>
      </c>
    </row>
    <row r="56" spans="2:2" x14ac:dyDescent="0.2">
      <c r="B56" s="287" t="s">
        <v>39</v>
      </c>
    </row>
    <row r="57" spans="2:2" x14ac:dyDescent="0.2">
      <c r="B57" s="287"/>
    </row>
    <row r="58" spans="2:2" x14ac:dyDescent="0.2">
      <c r="B58" s="180" t="s">
        <v>40</v>
      </c>
    </row>
    <row r="60" spans="2:2" x14ac:dyDescent="0.2">
      <c r="B60" s="180" t="s">
        <v>41</v>
      </c>
    </row>
  </sheetData>
  <hyperlinks>
    <hyperlink ref="B12" location="'AP &amp; Controller Hardware'!A62" display="Access Points" xr:uid="{00000000-0004-0000-0000-000000000000}"/>
    <hyperlink ref="B13" location="'AP &amp; Controller Hardware'!A99" display="ZoneDirector Controllers" xr:uid="{00000000-0004-0000-0000-000001000000}"/>
    <hyperlink ref="B14" location="'AP &amp; Controller Hardware'!A115" display="SmartZone Controller" xr:uid="{00000000-0004-0000-0000-000002000000}"/>
    <hyperlink ref="B18" location="'Software, Licenses, Services'!A10" display="ZoneDirector License Upgrades" xr:uid="{00000000-0004-0000-0000-000003000000}"/>
    <hyperlink ref="B19" location="'Software, Licenses, Services'!A65" display="RuckOS (SmartZone 100 &amp; vSCG) Licenses and Virtual Controller Instance" xr:uid="{00000000-0004-0000-0000-000004000000}"/>
    <hyperlink ref="B20" location="'Software, Licenses, Services'!A77" display="Smart Positioning Technology (SPoT) &amp; Virtual SPoT (vSPoT)" xr:uid="{00000000-0004-0000-0000-000005000000}"/>
    <hyperlink ref="B21" location="'Software, Licenses, Services'!A94" display="SmartCell Insight (SCI)" xr:uid="{00000000-0004-0000-0000-000006000000}"/>
    <hyperlink ref="B22" location="'Software, Licenses, Services'!A104" display="FlexMaster" xr:uid="{00000000-0004-0000-0000-000007000000}"/>
    <hyperlink ref="B23" location="'Software, Licenses, Services'!A133" display="ZoneFlex Tools - Ruckus ZonePlanner" xr:uid="{00000000-0004-0000-0000-000008000000}"/>
    <hyperlink ref="B30" location="Accessories!A9" display="Antennas" xr:uid="{00000000-0004-0000-0000-000009000000}"/>
    <hyperlink ref="B31" location="Accessories!A24" display="Fiber Node" xr:uid="{00000000-0004-0000-0000-00000A000000}"/>
    <hyperlink ref="B33" location="Accessories!A37" display="Power Adapters" xr:uid="{00000000-0004-0000-0000-00000B000000}"/>
    <hyperlink ref="B34" location="Accessories!A83" display="PoE Accessories" xr:uid="{00000000-0004-0000-0000-00000C000000}"/>
    <hyperlink ref="B35" location="Accessories!A102" display="Miscelaneous Spares" xr:uid="{00000000-0004-0000-0000-00000D000000}"/>
    <hyperlink ref="B40" location="'WatchDog Support'!A16" display="WatchDog Support for ZoneDirectors &amp; License Upgrades" xr:uid="{00000000-0004-0000-0000-00000E000000}"/>
    <hyperlink ref="B41" location="'WatchDog Support'!A163" display="WatchDog Support for Virtual SCG &amp; SmartZone and License Upgrades" xr:uid="{00000000-0004-0000-0000-00000F000000}"/>
    <hyperlink ref="B42" location="'WatchDog Support'!A178" display="Redundant Controller Support" xr:uid="{00000000-0004-0000-0000-000010000000}"/>
    <hyperlink ref="B43" location="'WatchDog Support'!A190" display="Standalone AP Support" xr:uid="{00000000-0004-0000-0000-000011000000}"/>
    <hyperlink ref="B44" location="'WatchDog Support'!A322" display="FlexMaster Support" xr:uid="{00000000-0004-0000-0000-000012000000}"/>
    <hyperlink ref="B45" location="'WatchDog Support'!A375" display="SmartCell Insight Support" xr:uid="{00000000-0004-0000-0000-000013000000}"/>
    <hyperlink ref="B46" location="'WatchDog Support'!A387" display="Virtual SPoT Support" xr:uid="{00000000-0004-0000-0000-000014000000}"/>
    <hyperlink ref="B49" location="'WatchDog Support Renewal'!A16" display="WatchDog Support for ZoneDirectors &amp; License Upgrades" xr:uid="{00000000-0004-0000-0000-000015000000}"/>
    <hyperlink ref="B50" location="'WatchDog Support Renewal'!A163" display="WatchDog Support for Virtual SCG &amp; SmartZone and License Upgrades" xr:uid="{00000000-0004-0000-0000-000016000000}"/>
    <hyperlink ref="B51" location="'WatchDog Support Renewal'!A178" display="Redundant Controller Support" xr:uid="{00000000-0004-0000-0000-000017000000}"/>
    <hyperlink ref="B52" location="'WatchDog Support Renewal'!A190" display="Standalone AP Support" xr:uid="{00000000-0004-0000-0000-000018000000}"/>
    <hyperlink ref="B53" location="'WatchDog Support Renewal'!A322" display="FlexMaster Support" xr:uid="{00000000-0004-0000-0000-000019000000}"/>
    <hyperlink ref="B54" location="'WatchDog Support Renewal'!A375" display="SmartCell Insight Support" xr:uid="{00000000-0004-0000-0000-00001A000000}"/>
    <hyperlink ref="B55" location="'WatchDog Support Renewal'!A387" display="Virtual SPoT Support" xr:uid="{00000000-0004-0000-0000-00001B000000}"/>
    <hyperlink ref="B32" location="Accessories!A34" display="SFP Modules for  SmartZone 100" xr:uid="{00000000-0004-0000-0000-00001C000000}"/>
    <hyperlink ref="B24" location="'Software, Licenses, Services'!A162" display="Cloudpath" xr:uid="{00000000-0004-0000-0000-00001D000000}"/>
    <hyperlink ref="B56" location="'WatchDog Support Renewal'!A397" display="Support Reinstatement SKUs" xr:uid="{00000000-0004-0000-0000-00001E000000}"/>
    <hyperlink ref="B17" location="'Software, Licenses, Services'!A10" display="Ruckus Cloud" xr:uid="{00000000-0004-0000-0000-00001F000000}"/>
  </hyperlinks>
  <pageMargins left="0.7" right="0.7" top="0.75" bottom="0.75" header="0.3" footer="0.3"/>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AL1736"/>
  <sheetViews>
    <sheetView zoomScale="83" zoomScaleNormal="83" workbookViewId="0"/>
  </sheetViews>
  <sheetFormatPr defaultColWidth="8.7109375" defaultRowHeight="15" x14ac:dyDescent="0.25"/>
  <cols>
    <col min="1" max="1" width="26.28515625" style="116" customWidth="1"/>
    <col min="2" max="2" width="157.7109375" style="116" customWidth="1"/>
    <col min="3" max="3" width="43.42578125" style="116" hidden="1" customWidth="1"/>
    <col min="4" max="4" width="9.140625" style="117" hidden="1" customWidth="1"/>
    <col min="5" max="5" width="10" style="116" customWidth="1"/>
    <col min="6" max="6" width="20.140625" style="116" bestFit="1" customWidth="1"/>
    <col min="7" max="7" width="20.140625" style="116" hidden="1" customWidth="1"/>
    <col min="8" max="8" width="12" style="116" hidden="1" customWidth="1"/>
    <col min="9" max="9" width="6.7109375" style="116" hidden="1" customWidth="1"/>
    <col min="10" max="10" width="12.5703125" style="116" hidden="1" customWidth="1"/>
    <col min="11" max="11" width="8.28515625" style="116" hidden="1" customWidth="1"/>
    <col min="12" max="12" width="10.5703125" style="116" hidden="1" customWidth="1"/>
    <col min="13" max="13" width="16.42578125" style="116" hidden="1" customWidth="1"/>
    <col min="14" max="14" width="18.7109375" style="116" hidden="1" customWidth="1"/>
    <col min="15" max="15" width="17.5703125" style="116" hidden="1" customWidth="1"/>
    <col min="16" max="16" width="18.7109375" style="116" hidden="1" customWidth="1"/>
    <col min="17" max="17" width="12.7109375" style="116" hidden="1" customWidth="1"/>
    <col min="18" max="18" width="11.42578125" style="116" hidden="1" customWidth="1"/>
    <col min="19" max="19" width="19" style="116" hidden="1" customWidth="1"/>
    <col min="20" max="21" width="23.7109375" style="116" hidden="1" customWidth="1"/>
    <col min="22" max="22" width="11.7109375" style="116" hidden="1" customWidth="1"/>
    <col min="23" max="23" width="10.140625" style="116" hidden="1" customWidth="1"/>
    <col min="24" max="24" width="16.7109375" style="116" hidden="1" customWidth="1"/>
    <col min="25" max="25" width="12.28515625" style="116" hidden="1" customWidth="1"/>
    <col min="26" max="26" width="12.7109375" style="116" hidden="1" customWidth="1"/>
    <col min="27" max="27" width="9.28515625" style="116" hidden="1" customWidth="1"/>
    <col min="28" max="28" width="11.7109375" style="116" hidden="1" customWidth="1"/>
    <col min="29" max="29" width="8.7109375" style="116" hidden="1" customWidth="1"/>
    <col min="30" max="30" width="12.42578125" style="116" hidden="1" customWidth="1"/>
    <col min="31" max="31" width="12.28515625" style="116" hidden="1" customWidth="1"/>
    <col min="32" max="32" width="16.42578125" style="116" hidden="1" customWidth="1"/>
    <col min="33" max="16384" width="8.7109375" style="116"/>
  </cols>
  <sheetData>
    <row r="1" spans="1:32" s="27" customFormat="1" ht="12.75" x14ac:dyDescent="0.2">
      <c r="D1" s="4"/>
    </row>
    <row r="2" spans="1:32" s="27" customFormat="1" ht="12.75" x14ac:dyDescent="0.2">
      <c r="D2" s="4"/>
    </row>
    <row r="3" spans="1:32" s="27" customFormat="1" ht="12.75" x14ac:dyDescent="0.2">
      <c r="D3" s="4"/>
    </row>
    <row r="4" spans="1:32" s="27" customFormat="1" ht="12.75" x14ac:dyDescent="0.2">
      <c r="D4" s="4"/>
    </row>
    <row r="5" spans="1:32" s="27" customFormat="1" ht="12.75" x14ac:dyDescent="0.2">
      <c r="D5" s="4"/>
    </row>
    <row r="6" spans="1:32" s="27" customFormat="1" x14ac:dyDescent="0.2">
      <c r="A6" s="5" t="str">
        <f>'AP &amp; Controller Hardware'!A6</f>
        <v>Effective on October 1st 2016</v>
      </c>
      <c r="D6" s="4"/>
    </row>
    <row r="7" spans="1:32" s="27" customFormat="1" hidden="1" x14ac:dyDescent="0.2">
      <c r="A7" s="5" t="str">
        <f>'AP &amp; Controller Hardware'!A7</f>
        <v>Maintained by: Tom Blais</v>
      </c>
      <c r="D7" s="4"/>
    </row>
    <row r="8" spans="1:32" s="27" customFormat="1" x14ac:dyDescent="0.2">
      <c r="A8" s="5" t="str">
        <f>'AP &amp; Controller Hardware'!A8</f>
        <v>Version: 20161001_rev1</v>
      </c>
      <c r="D8" s="4"/>
    </row>
    <row r="9" spans="1:32" s="5" customFormat="1" x14ac:dyDescent="0.2">
      <c r="A9" s="263" t="s">
        <v>4011</v>
      </c>
      <c r="B9" s="264"/>
      <c r="C9" s="264"/>
      <c r="D9" s="268"/>
      <c r="E9" s="264"/>
      <c r="F9" s="264"/>
      <c r="G9" s="264"/>
    </row>
    <row r="11" spans="1:32" x14ac:dyDescent="0.25">
      <c r="A11" s="313"/>
      <c r="B11" s="128" t="s">
        <v>4012</v>
      </c>
      <c r="C11" s="313"/>
      <c r="D11" s="314"/>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row>
    <row r="13" spans="1:32" ht="38.25" x14ac:dyDescent="0.25">
      <c r="A13" s="7" t="s">
        <v>118</v>
      </c>
      <c r="B13" s="7" t="s">
        <v>119</v>
      </c>
      <c r="C13" s="36" t="s">
        <v>4013</v>
      </c>
      <c r="D13" s="36"/>
      <c r="E13" s="36"/>
      <c r="F13" s="36" t="s">
        <v>121</v>
      </c>
      <c r="G13" s="36"/>
      <c r="H13" s="36" t="s">
        <v>4014</v>
      </c>
      <c r="I13" s="36" t="s">
        <v>4015</v>
      </c>
      <c r="J13" s="36" t="s">
        <v>4016</v>
      </c>
      <c r="K13" s="36" t="s">
        <v>4017</v>
      </c>
      <c r="L13" s="36" t="s">
        <v>4018</v>
      </c>
      <c r="M13" s="36" t="s">
        <v>4019</v>
      </c>
      <c r="N13" s="36" t="s">
        <v>4020</v>
      </c>
      <c r="O13" s="36" t="s">
        <v>4021</v>
      </c>
      <c r="P13" s="36" t="s">
        <v>4022</v>
      </c>
      <c r="Q13" s="36" t="s">
        <v>4023</v>
      </c>
      <c r="R13" s="151" t="s">
        <v>4024</v>
      </c>
      <c r="S13" s="151" t="s">
        <v>4025</v>
      </c>
      <c r="T13" s="151" t="s">
        <v>4026</v>
      </c>
      <c r="U13" s="151" t="s">
        <v>4027</v>
      </c>
      <c r="V13" s="151" t="s">
        <v>4028</v>
      </c>
      <c r="W13" s="151" t="s">
        <v>4029</v>
      </c>
      <c r="X13" s="151" t="s">
        <v>4030</v>
      </c>
      <c r="Y13" s="151" t="s">
        <v>4031</v>
      </c>
      <c r="Z13" s="151" t="s">
        <v>4032</v>
      </c>
      <c r="AA13" s="151" t="s">
        <v>4033</v>
      </c>
      <c r="AB13" s="151" t="s">
        <v>4034</v>
      </c>
      <c r="AC13" s="151" t="s">
        <v>4035</v>
      </c>
      <c r="AD13" s="151" t="s">
        <v>4036</v>
      </c>
      <c r="AE13" s="151" t="s">
        <v>4037</v>
      </c>
      <c r="AF13" s="151" t="s">
        <v>4038</v>
      </c>
    </row>
    <row r="14" spans="1:32" ht="30" x14ac:dyDescent="0.25">
      <c r="A14" s="120" t="s">
        <v>297</v>
      </c>
      <c r="B14" s="123" t="s">
        <v>298</v>
      </c>
      <c r="C14" s="123" t="s">
        <v>299</v>
      </c>
      <c r="D14" s="119">
        <f t="shared" ref="D14:D27" si="0">LEN(C14)</f>
        <v>33</v>
      </c>
      <c r="E14" s="123"/>
      <c r="F14" s="124">
        <v>6000</v>
      </c>
      <c r="G14" s="127"/>
      <c r="H14" s="313" t="s">
        <v>4039</v>
      </c>
      <c r="I14" s="313" t="s">
        <v>4040</v>
      </c>
      <c r="J14" s="313" t="s">
        <v>4041</v>
      </c>
      <c r="K14" s="313" t="s">
        <v>4042</v>
      </c>
      <c r="L14" s="315">
        <v>39563</v>
      </c>
      <c r="M14" s="315" t="s">
        <v>4043</v>
      </c>
      <c r="N14" s="316">
        <v>62</v>
      </c>
      <c r="O14" s="316">
        <v>57</v>
      </c>
      <c r="P14" s="316">
        <v>22</v>
      </c>
      <c r="Q14" s="316">
        <v>13</v>
      </c>
      <c r="R14" s="317">
        <v>1</v>
      </c>
      <c r="S14" s="317" t="s">
        <v>4044</v>
      </c>
      <c r="T14" s="317" t="s">
        <v>4044</v>
      </c>
      <c r="U14" s="317"/>
      <c r="V14" s="313" t="s">
        <v>4045</v>
      </c>
      <c r="W14" s="313" t="s">
        <v>4046</v>
      </c>
      <c r="X14" s="313" t="s">
        <v>4045</v>
      </c>
      <c r="Y14" s="313" t="s">
        <v>4047</v>
      </c>
      <c r="Z14" s="313" t="s">
        <v>4045</v>
      </c>
      <c r="AA14" s="313" t="s">
        <v>4048</v>
      </c>
      <c r="AB14" s="313"/>
      <c r="AC14" s="313" t="s">
        <v>4049</v>
      </c>
      <c r="AD14" s="313" t="s">
        <v>4050</v>
      </c>
      <c r="AE14" s="313" t="s">
        <v>4050</v>
      </c>
      <c r="AF14" s="313">
        <v>3</v>
      </c>
    </row>
    <row r="15" spans="1:32" ht="30" x14ac:dyDescent="0.25">
      <c r="A15" s="120" t="s">
        <v>301</v>
      </c>
      <c r="B15" s="123" t="s">
        <v>302</v>
      </c>
      <c r="C15" s="123" t="s">
        <v>303</v>
      </c>
      <c r="D15" s="119">
        <f t="shared" si="0"/>
        <v>33</v>
      </c>
      <c r="E15" s="123"/>
      <c r="F15" s="124">
        <v>9000</v>
      </c>
      <c r="G15" s="127"/>
      <c r="H15" s="313" t="s">
        <v>4039</v>
      </c>
      <c r="I15" s="313" t="s">
        <v>4040</v>
      </c>
      <c r="J15" s="313" t="s">
        <v>4041</v>
      </c>
      <c r="K15" s="313" t="s">
        <v>4042</v>
      </c>
      <c r="L15" s="315">
        <v>39563</v>
      </c>
      <c r="M15" s="315" t="s">
        <v>4043</v>
      </c>
      <c r="N15" s="316">
        <v>62</v>
      </c>
      <c r="O15" s="316">
        <v>57</v>
      </c>
      <c r="P15" s="316">
        <v>22</v>
      </c>
      <c r="Q15" s="316">
        <v>13</v>
      </c>
      <c r="R15" s="317">
        <v>1</v>
      </c>
      <c r="S15" s="317" t="s">
        <v>4044</v>
      </c>
      <c r="T15" s="317" t="s">
        <v>4044</v>
      </c>
      <c r="U15" s="317"/>
      <c r="V15" s="313" t="s">
        <v>4045</v>
      </c>
      <c r="W15" s="313" t="s">
        <v>4046</v>
      </c>
      <c r="X15" s="313" t="s">
        <v>4045</v>
      </c>
      <c r="Y15" s="313" t="s">
        <v>4047</v>
      </c>
      <c r="Z15" s="313" t="s">
        <v>4045</v>
      </c>
      <c r="AA15" s="313" t="s">
        <v>4048</v>
      </c>
      <c r="AB15" s="313"/>
      <c r="AC15" s="313" t="s">
        <v>4049</v>
      </c>
      <c r="AD15" s="313" t="s">
        <v>4050</v>
      </c>
      <c r="AE15" s="313" t="s">
        <v>4050</v>
      </c>
      <c r="AF15" s="313">
        <v>3</v>
      </c>
    </row>
    <row r="16" spans="1:32" ht="30" x14ac:dyDescent="0.25">
      <c r="A16" s="120" t="s">
        <v>304</v>
      </c>
      <c r="B16" s="123" t="s">
        <v>305</v>
      </c>
      <c r="C16" s="123" t="s">
        <v>306</v>
      </c>
      <c r="D16" s="119">
        <f t="shared" si="0"/>
        <v>39</v>
      </c>
      <c r="E16" s="123"/>
      <c r="F16" s="124">
        <v>35000</v>
      </c>
      <c r="G16" s="127"/>
      <c r="H16" s="313" t="s">
        <v>73</v>
      </c>
      <c r="I16" s="313" t="s">
        <v>4051</v>
      </c>
      <c r="J16" s="313" t="s">
        <v>4041</v>
      </c>
      <c r="K16" s="313" t="s">
        <v>4052</v>
      </c>
      <c r="L16" s="315">
        <v>40763</v>
      </c>
      <c r="M16" s="315" t="s">
        <v>4043</v>
      </c>
      <c r="N16" s="316">
        <v>70</v>
      </c>
      <c r="O16" s="316">
        <v>64</v>
      </c>
      <c r="P16" s="316">
        <v>22</v>
      </c>
      <c r="Q16" s="316">
        <v>23</v>
      </c>
      <c r="R16" s="317">
        <v>1</v>
      </c>
      <c r="S16" s="317" t="s">
        <v>4044</v>
      </c>
      <c r="T16" s="317" t="s">
        <v>4044</v>
      </c>
      <c r="U16" s="317">
        <v>130</v>
      </c>
      <c r="V16" s="313"/>
      <c r="W16" s="313" t="s">
        <v>4046</v>
      </c>
      <c r="X16" s="313"/>
      <c r="Y16" s="313"/>
      <c r="Z16" s="313"/>
      <c r="AA16" s="313"/>
      <c r="AB16" s="313"/>
      <c r="AC16" s="313"/>
      <c r="AD16" s="313"/>
      <c r="AE16" s="313"/>
      <c r="AF16" s="313"/>
    </row>
    <row r="17" spans="1:23" ht="30" x14ac:dyDescent="0.25">
      <c r="A17" s="120" t="s">
        <v>308</v>
      </c>
      <c r="B17" s="123" t="s">
        <v>309</v>
      </c>
      <c r="C17" s="123" t="s">
        <v>310</v>
      </c>
      <c r="D17" s="119">
        <f t="shared" si="0"/>
        <v>38</v>
      </c>
      <c r="E17" s="123"/>
      <c r="F17" s="124">
        <v>35000</v>
      </c>
      <c r="G17" s="127"/>
      <c r="H17" s="313" t="s">
        <v>73</v>
      </c>
      <c r="I17" s="313" t="s">
        <v>4051</v>
      </c>
      <c r="J17" s="313" t="s">
        <v>4041</v>
      </c>
      <c r="K17" s="313" t="s">
        <v>4052</v>
      </c>
      <c r="L17" s="315">
        <v>40763</v>
      </c>
      <c r="M17" s="315" t="s">
        <v>4043</v>
      </c>
      <c r="N17" s="316">
        <v>70</v>
      </c>
      <c r="O17" s="316">
        <v>64</v>
      </c>
      <c r="P17" s="316">
        <v>20.32</v>
      </c>
      <c r="Q17" s="316">
        <v>7.3920500000000002</v>
      </c>
      <c r="R17" s="317">
        <v>1</v>
      </c>
      <c r="S17" s="317" t="s">
        <v>4044</v>
      </c>
      <c r="T17" s="317" t="s">
        <v>4044</v>
      </c>
      <c r="U17" s="317">
        <v>130</v>
      </c>
      <c r="V17" s="313"/>
      <c r="W17" s="313" t="s">
        <v>4046</v>
      </c>
    </row>
    <row r="18" spans="1:23" ht="30" x14ac:dyDescent="0.25">
      <c r="A18" s="120" t="s">
        <v>186</v>
      </c>
      <c r="B18" s="123" t="s">
        <v>187</v>
      </c>
      <c r="C18" s="123" t="s">
        <v>188</v>
      </c>
      <c r="D18" s="119">
        <f t="shared" si="0"/>
        <v>37</v>
      </c>
      <c r="E18" s="123"/>
      <c r="F18" s="124">
        <v>995</v>
      </c>
      <c r="G18" s="124"/>
      <c r="H18" s="313" t="s">
        <v>4039</v>
      </c>
      <c r="I18" s="313" t="s">
        <v>4040</v>
      </c>
      <c r="J18" s="313" t="s">
        <v>4041</v>
      </c>
      <c r="K18" s="313" t="s">
        <v>4042</v>
      </c>
      <c r="L18" s="315">
        <v>39563</v>
      </c>
      <c r="M18" s="315" t="s">
        <v>4053</v>
      </c>
      <c r="N18" s="316">
        <v>49</v>
      </c>
      <c r="O18" s="316">
        <v>40</v>
      </c>
      <c r="P18" s="316">
        <v>28</v>
      </c>
      <c r="Q18" s="316">
        <v>13.5</v>
      </c>
      <c r="R18" s="317">
        <v>10</v>
      </c>
      <c r="S18" s="317" t="s">
        <v>4054</v>
      </c>
      <c r="T18" s="317" t="s">
        <v>4055</v>
      </c>
      <c r="U18" s="317"/>
      <c r="V18" s="313"/>
      <c r="W18" s="313"/>
    </row>
    <row r="19" spans="1:23" ht="30" x14ac:dyDescent="0.25">
      <c r="A19" s="120" t="s">
        <v>198</v>
      </c>
      <c r="B19" s="123" t="s">
        <v>199</v>
      </c>
      <c r="C19" s="123" t="s">
        <v>200</v>
      </c>
      <c r="D19" s="119">
        <f t="shared" si="0"/>
        <v>37</v>
      </c>
      <c r="E19" s="123"/>
      <c r="F19" s="124">
        <v>649</v>
      </c>
      <c r="G19" s="124"/>
      <c r="H19" s="313" t="s">
        <v>73</v>
      </c>
      <c r="I19" s="313" t="s">
        <v>4040</v>
      </c>
      <c r="J19" s="313" t="s">
        <v>4041</v>
      </c>
      <c r="K19" s="313" t="s">
        <v>4042</v>
      </c>
      <c r="L19" s="315">
        <v>39563</v>
      </c>
      <c r="M19" s="315" t="s">
        <v>4056</v>
      </c>
      <c r="N19" s="316">
        <v>48</v>
      </c>
      <c r="O19" s="316">
        <v>19</v>
      </c>
      <c r="P19" s="316">
        <v>21</v>
      </c>
      <c r="Q19" s="316">
        <v>5.3</v>
      </c>
      <c r="R19" s="317">
        <v>10</v>
      </c>
      <c r="S19" s="317" t="s">
        <v>4057</v>
      </c>
      <c r="T19" s="317" t="s">
        <v>4044</v>
      </c>
      <c r="U19" s="317"/>
      <c r="V19" s="313"/>
      <c r="W19" s="313"/>
    </row>
    <row r="20" spans="1:23" ht="30" x14ac:dyDescent="0.25">
      <c r="A20" s="120" t="s">
        <v>202</v>
      </c>
      <c r="B20" s="123" t="s">
        <v>203</v>
      </c>
      <c r="C20" s="123" t="s">
        <v>204</v>
      </c>
      <c r="D20" s="119">
        <f t="shared" si="0"/>
        <v>40</v>
      </c>
      <c r="E20" s="123"/>
      <c r="F20" s="124">
        <v>649</v>
      </c>
      <c r="G20" s="124"/>
      <c r="H20" s="313" t="s">
        <v>73</v>
      </c>
      <c r="I20" s="313" t="s">
        <v>4040</v>
      </c>
      <c r="J20" s="313" t="s">
        <v>4041</v>
      </c>
      <c r="K20" s="313" t="s">
        <v>4042</v>
      </c>
      <c r="L20" s="315">
        <v>39563</v>
      </c>
      <c r="M20" s="315" t="s">
        <v>4056</v>
      </c>
      <c r="N20" s="316">
        <v>48</v>
      </c>
      <c r="O20" s="316">
        <v>19</v>
      </c>
      <c r="P20" s="316">
        <v>21</v>
      </c>
      <c r="Q20" s="316">
        <v>5.3</v>
      </c>
      <c r="R20" s="317">
        <v>10</v>
      </c>
      <c r="S20" s="317" t="s">
        <v>4057</v>
      </c>
      <c r="T20" s="317" t="s">
        <v>4044</v>
      </c>
      <c r="U20" s="317"/>
      <c r="V20" s="313"/>
      <c r="W20" s="313"/>
    </row>
    <row r="21" spans="1:23" ht="30" x14ac:dyDescent="0.25">
      <c r="A21" s="120" t="s">
        <v>206</v>
      </c>
      <c r="B21" s="123" t="s">
        <v>207</v>
      </c>
      <c r="C21" s="123" t="s">
        <v>208</v>
      </c>
      <c r="D21" s="119">
        <f t="shared" si="0"/>
        <v>39</v>
      </c>
      <c r="E21" s="123"/>
      <c r="F21" s="124">
        <v>449</v>
      </c>
      <c r="G21" s="124"/>
      <c r="H21" s="313" t="s">
        <v>73</v>
      </c>
      <c r="I21" s="313" t="s">
        <v>4040</v>
      </c>
      <c r="J21" s="313" t="s">
        <v>4041</v>
      </c>
      <c r="K21" s="313" t="s">
        <v>4042</v>
      </c>
      <c r="L21" s="315">
        <v>39563</v>
      </c>
      <c r="M21" s="315" t="s">
        <v>4058</v>
      </c>
      <c r="N21" s="316">
        <v>48.26</v>
      </c>
      <c r="O21" s="316">
        <v>19.05</v>
      </c>
      <c r="P21" s="316">
        <v>20.32</v>
      </c>
      <c r="Q21" s="316">
        <v>5.8966960000000004</v>
      </c>
      <c r="R21" s="317">
        <v>10</v>
      </c>
      <c r="S21" s="317" t="s">
        <v>4044</v>
      </c>
      <c r="T21" s="317" t="s">
        <v>4044</v>
      </c>
      <c r="U21" s="317"/>
      <c r="V21" s="313"/>
      <c r="W21" s="313"/>
    </row>
    <row r="22" spans="1:23" ht="30" x14ac:dyDescent="0.25">
      <c r="A22" s="120" t="s">
        <v>210</v>
      </c>
      <c r="B22" s="123" t="s">
        <v>211</v>
      </c>
      <c r="C22" s="123" t="s">
        <v>212</v>
      </c>
      <c r="D22" s="119">
        <f>LEN(C22)</f>
        <v>37</v>
      </c>
      <c r="E22" s="123"/>
      <c r="F22" s="124">
        <v>395</v>
      </c>
      <c r="G22" s="124"/>
      <c r="H22" s="313" t="s">
        <v>73</v>
      </c>
      <c r="I22" s="313" t="s">
        <v>4059</v>
      </c>
      <c r="J22" s="313" t="s">
        <v>4041</v>
      </c>
      <c r="K22" s="313" t="s">
        <v>4060</v>
      </c>
      <c r="L22" s="315">
        <v>42102</v>
      </c>
      <c r="M22" s="315" t="s">
        <v>4061</v>
      </c>
      <c r="N22" s="316">
        <v>30.48</v>
      </c>
      <c r="O22" s="316">
        <v>20.32</v>
      </c>
      <c r="P22" s="316">
        <v>17.78</v>
      </c>
      <c r="Q22" s="316">
        <v>7.5</v>
      </c>
      <c r="R22" s="317">
        <v>20</v>
      </c>
      <c r="S22" s="317" t="s">
        <v>4062</v>
      </c>
      <c r="T22" s="317" t="s">
        <v>4063</v>
      </c>
      <c r="U22" s="317"/>
      <c r="V22" s="313"/>
      <c r="W22" s="313"/>
    </row>
    <row r="23" spans="1:23" ht="30" x14ac:dyDescent="0.25">
      <c r="A23" s="120" t="s">
        <v>218</v>
      </c>
      <c r="B23" s="123" t="s">
        <v>219</v>
      </c>
      <c r="C23" s="123" t="s">
        <v>220</v>
      </c>
      <c r="D23" s="119">
        <f t="shared" si="0"/>
        <v>32</v>
      </c>
      <c r="E23" s="123"/>
      <c r="F23" s="124">
        <v>369</v>
      </c>
      <c r="G23" s="124"/>
      <c r="H23" s="313" t="s">
        <v>73</v>
      </c>
      <c r="I23" s="313" t="s">
        <v>4040</v>
      </c>
      <c r="J23" s="313" t="s">
        <v>4041</v>
      </c>
      <c r="K23" s="313" t="s">
        <v>4042</v>
      </c>
      <c r="L23" s="315">
        <v>39563</v>
      </c>
      <c r="M23" s="315" t="s">
        <v>4064</v>
      </c>
      <c r="N23" s="316">
        <v>48</v>
      </c>
      <c r="O23" s="316">
        <v>40</v>
      </c>
      <c r="P23" s="316">
        <v>17</v>
      </c>
      <c r="Q23" s="316">
        <v>12</v>
      </c>
      <c r="R23" s="317">
        <v>21</v>
      </c>
      <c r="S23" s="317" t="s">
        <v>4044</v>
      </c>
      <c r="T23" s="317" t="s">
        <v>4044</v>
      </c>
      <c r="U23" s="317"/>
      <c r="V23" s="313"/>
      <c r="W23" s="313"/>
    </row>
    <row r="24" spans="1:23" ht="45" x14ac:dyDescent="0.25">
      <c r="A24" s="120" t="s">
        <v>243</v>
      </c>
      <c r="B24" s="123" t="s">
        <v>244</v>
      </c>
      <c r="C24" s="123" t="s">
        <v>245</v>
      </c>
      <c r="D24" s="119">
        <f t="shared" si="0"/>
        <v>38</v>
      </c>
      <c r="E24" s="123"/>
      <c r="F24" s="124">
        <v>2999</v>
      </c>
      <c r="G24" s="124"/>
      <c r="H24" s="313" t="s">
        <v>73</v>
      </c>
      <c r="I24" s="313" t="s">
        <v>4040</v>
      </c>
      <c r="J24" s="313" t="s">
        <v>4041</v>
      </c>
      <c r="K24" s="313" t="s">
        <v>4042</v>
      </c>
      <c r="L24" s="315">
        <v>39563</v>
      </c>
      <c r="M24" s="315" t="s">
        <v>4065</v>
      </c>
      <c r="N24" s="316">
        <v>50</v>
      </c>
      <c r="O24" s="316">
        <v>44</v>
      </c>
      <c r="P24" s="316">
        <v>42</v>
      </c>
      <c r="Q24" s="316">
        <v>21.1</v>
      </c>
      <c r="R24" s="317">
        <v>6</v>
      </c>
      <c r="S24" s="317" t="s">
        <v>4044</v>
      </c>
      <c r="T24" s="317" t="s">
        <v>4044</v>
      </c>
      <c r="U24" s="317"/>
      <c r="V24" s="313"/>
      <c r="W24" s="313"/>
    </row>
    <row r="25" spans="1:23" ht="45" x14ac:dyDescent="0.25">
      <c r="A25" s="120" t="s">
        <v>247</v>
      </c>
      <c r="B25" s="123" t="s">
        <v>248</v>
      </c>
      <c r="C25" s="123" t="s">
        <v>249</v>
      </c>
      <c r="D25" s="119">
        <f t="shared" si="0"/>
        <v>40</v>
      </c>
      <c r="E25" s="123"/>
      <c r="F25" s="124">
        <v>2999</v>
      </c>
      <c r="G25" s="124"/>
      <c r="H25" s="313" t="s">
        <v>73</v>
      </c>
      <c r="I25" s="313" t="s">
        <v>4040</v>
      </c>
      <c r="J25" s="313" t="s">
        <v>4041</v>
      </c>
      <c r="K25" s="313" t="s">
        <v>4042</v>
      </c>
      <c r="L25" s="315">
        <v>39563</v>
      </c>
      <c r="M25" s="315" t="s">
        <v>4065</v>
      </c>
      <c r="N25" s="316">
        <v>50</v>
      </c>
      <c r="O25" s="316">
        <v>44</v>
      </c>
      <c r="P25" s="316">
        <v>42</v>
      </c>
      <c r="Q25" s="316">
        <v>21.1</v>
      </c>
      <c r="R25" s="317">
        <v>6</v>
      </c>
      <c r="S25" s="317" t="s">
        <v>4044</v>
      </c>
      <c r="T25" s="317" t="s">
        <v>4044</v>
      </c>
      <c r="U25" s="317"/>
      <c r="V25" s="313"/>
      <c r="W25" s="313"/>
    </row>
    <row r="26" spans="1:23" ht="45" x14ac:dyDescent="0.25">
      <c r="A26" s="120" t="s">
        <v>251</v>
      </c>
      <c r="B26" s="123" t="s">
        <v>252</v>
      </c>
      <c r="C26" s="123" t="s">
        <v>253</v>
      </c>
      <c r="D26" s="119">
        <f t="shared" si="0"/>
        <v>40</v>
      </c>
      <c r="E26" s="123"/>
      <c r="F26" s="124">
        <v>2999</v>
      </c>
      <c r="G26" s="124"/>
      <c r="H26" s="313" t="s">
        <v>73</v>
      </c>
      <c r="I26" s="313" t="s">
        <v>4040</v>
      </c>
      <c r="J26" s="313" t="s">
        <v>4041</v>
      </c>
      <c r="K26" s="313" t="s">
        <v>4042</v>
      </c>
      <c r="L26" s="315">
        <v>39563</v>
      </c>
      <c r="M26" s="315" t="s">
        <v>4065</v>
      </c>
      <c r="N26" s="316">
        <v>50</v>
      </c>
      <c r="O26" s="316">
        <v>44</v>
      </c>
      <c r="P26" s="316">
        <v>42</v>
      </c>
      <c r="Q26" s="316">
        <v>21.1</v>
      </c>
      <c r="R26" s="317">
        <v>6</v>
      </c>
      <c r="S26" s="317" t="s">
        <v>4044</v>
      </c>
      <c r="T26" s="317" t="s">
        <v>4044</v>
      </c>
      <c r="U26" s="317"/>
      <c r="V26" s="313"/>
      <c r="W26" s="313"/>
    </row>
    <row r="27" spans="1:23" ht="45" x14ac:dyDescent="0.25">
      <c r="A27" s="120" t="s">
        <v>255</v>
      </c>
      <c r="B27" s="123" t="s">
        <v>256</v>
      </c>
      <c r="C27" s="123" t="s">
        <v>257</v>
      </c>
      <c r="D27" s="119">
        <f t="shared" si="0"/>
        <v>40</v>
      </c>
      <c r="E27" s="123"/>
      <c r="F27" s="124">
        <v>2999</v>
      </c>
      <c r="G27" s="124"/>
      <c r="H27" s="313" t="s">
        <v>73</v>
      </c>
      <c r="I27" s="313" t="s">
        <v>4040</v>
      </c>
      <c r="J27" s="313" t="s">
        <v>4041</v>
      </c>
      <c r="K27" s="313" t="s">
        <v>4042</v>
      </c>
      <c r="L27" s="315">
        <v>39563</v>
      </c>
      <c r="M27" s="315" t="s">
        <v>4065</v>
      </c>
      <c r="N27" s="316">
        <v>50</v>
      </c>
      <c r="O27" s="316">
        <v>44</v>
      </c>
      <c r="P27" s="316">
        <v>42</v>
      </c>
      <c r="Q27" s="316">
        <v>21.1</v>
      </c>
      <c r="R27" s="317">
        <v>6</v>
      </c>
      <c r="S27" s="317" t="s">
        <v>4044</v>
      </c>
      <c r="T27" s="317" t="s">
        <v>4044</v>
      </c>
      <c r="U27" s="317"/>
      <c r="V27" s="313"/>
      <c r="W27" s="313"/>
    </row>
    <row r="28" spans="1:23" ht="45" x14ac:dyDescent="0.25">
      <c r="A28" s="120" t="s">
        <v>266</v>
      </c>
      <c r="B28" s="123" t="s">
        <v>4066</v>
      </c>
      <c r="C28" s="123" t="s">
        <v>268</v>
      </c>
      <c r="D28" s="119">
        <f>LEN(C28)</f>
        <v>33</v>
      </c>
      <c r="E28" s="123"/>
      <c r="F28" s="124">
        <v>2398</v>
      </c>
      <c r="G28" s="124"/>
      <c r="H28" s="313" t="s">
        <v>4039</v>
      </c>
      <c r="I28" s="313" t="s">
        <v>4040</v>
      </c>
      <c r="J28" s="313" t="s">
        <v>4067</v>
      </c>
      <c r="K28" s="313" t="s">
        <v>4042</v>
      </c>
      <c r="L28" s="315">
        <v>39563</v>
      </c>
      <c r="M28" s="315" t="s">
        <v>4068</v>
      </c>
      <c r="N28" s="316">
        <v>38</v>
      </c>
      <c r="O28" s="316">
        <v>38</v>
      </c>
      <c r="P28" s="316">
        <v>41</v>
      </c>
      <c r="Q28" s="316">
        <v>10</v>
      </c>
      <c r="R28" s="317">
        <v>1</v>
      </c>
      <c r="S28" s="317" t="s">
        <v>4069</v>
      </c>
      <c r="T28" s="317" t="s">
        <v>4070</v>
      </c>
      <c r="U28" s="317"/>
      <c r="V28" s="313"/>
      <c r="W28" s="313"/>
    </row>
    <row r="29" spans="1:23" ht="45" x14ac:dyDescent="0.25">
      <c r="A29" s="120" t="s">
        <v>271</v>
      </c>
      <c r="B29" s="123" t="s">
        <v>4071</v>
      </c>
      <c r="C29" s="123" t="s">
        <v>273</v>
      </c>
      <c r="D29" s="119">
        <f>LEN(C29)</f>
        <v>35</v>
      </c>
      <c r="E29" s="123"/>
      <c r="F29" s="124">
        <v>1199</v>
      </c>
      <c r="G29" s="124"/>
      <c r="H29" s="313" t="s">
        <v>4039</v>
      </c>
      <c r="I29" s="313" t="s">
        <v>4040</v>
      </c>
      <c r="J29" s="313" t="s">
        <v>4067</v>
      </c>
      <c r="K29" s="313" t="s">
        <v>4042</v>
      </c>
      <c r="L29" s="315">
        <v>39563</v>
      </c>
      <c r="M29" s="315" t="s">
        <v>4068</v>
      </c>
      <c r="N29" s="316">
        <v>38</v>
      </c>
      <c r="O29" s="316">
        <v>38</v>
      </c>
      <c r="P29" s="316">
        <v>41</v>
      </c>
      <c r="Q29" s="316">
        <v>10</v>
      </c>
      <c r="R29" s="317">
        <v>2</v>
      </c>
      <c r="S29" s="317" t="s">
        <v>4069</v>
      </c>
      <c r="T29" s="317" t="s">
        <v>4070</v>
      </c>
      <c r="U29" s="317"/>
      <c r="V29" s="313"/>
      <c r="W29" s="313"/>
    </row>
    <row r="30" spans="1:23" x14ac:dyDescent="0.25">
      <c r="A30" s="120" t="s">
        <v>349</v>
      </c>
      <c r="B30" s="123" t="s">
        <v>350</v>
      </c>
      <c r="C30" s="123" t="s">
        <v>351</v>
      </c>
      <c r="D30" s="119">
        <f t="shared" ref="D30:D33" si="1">LEN(C30)</f>
        <v>37</v>
      </c>
      <c r="E30" s="123"/>
      <c r="F30" s="124">
        <v>1000</v>
      </c>
      <c r="G30" s="126"/>
      <c r="H30" s="313"/>
      <c r="I30" s="313"/>
      <c r="J30" s="313"/>
      <c r="K30" s="313"/>
      <c r="L30" s="313"/>
      <c r="M30" s="313"/>
      <c r="N30" s="313"/>
      <c r="O30" s="313"/>
      <c r="P30" s="313"/>
      <c r="Q30" s="313"/>
      <c r="R30" s="313"/>
      <c r="S30" s="313"/>
      <c r="T30" s="313"/>
      <c r="U30" s="313"/>
      <c r="V30" s="313"/>
      <c r="W30" s="313"/>
    </row>
    <row r="31" spans="1:23" x14ac:dyDescent="0.25">
      <c r="A31" s="120" t="s">
        <v>353</v>
      </c>
      <c r="B31" s="123" t="s">
        <v>354</v>
      </c>
      <c r="C31" s="123" t="s">
        <v>355</v>
      </c>
      <c r="D31" s="119">
        <f t="shared" si="1"/>
        <v>38</v>
      </c>
      <c r="E31" s="123"/>
      <c r="F31" s="124">
        <v>2500</v>
      </c>
      <c r="G31" s="125"/>
      <c r="H31" s="313"/>
      <c r="I31" s="313"/>
      <c r="J31" s="313"/>
      <c r="K31" s="313"/>
      <c r="L31" s="313"/>
      <c r="M31" s="313"/>
      <c r="N31" s="313"/>
      <c r="O31" s="313"/>
      <c r="P31" s="313"/>
      <c r="Q31" s="313"/>
      <c r="R31" s="313"/>
      <c r="S31" s="313"/>
      <c r="T31" s="313"/>
      <c r="U31" s="313"/>
      <c r="V31" s="313"/>
      <c r="W31" s="313"/>
    </row>
    <row r="32" spans="1:23" x14ac:dyDescent="0.25">
      <c r="A32" s="120" t="s">
        <v>356</v>
      </c>
      <c r="B32" s="123" t="s">
        <v>357</v>
      </c>
      <c r="C32" s="123" t="s">
        <v>358</v>
      </c>
      <c r="D32" s="119">
        <f t="shared" si="1"/>
        <v>38</v>
      </c>
      <c r="E32" s="123"/>
      <c r="F32" s="124">
        <v>4000</v>
      </c>
      <c r="G32" s="125"/>
      <c r="H32" s="313"/>
      <c r="I32" s="313"/>
      <c r="J32" s="313"/>
      <c r="K32" s="313"/>
      <c r="L32" s="313"/>
      <c r="M32" s="313"/>
      <c r="N32" s="313"/>
      <c r="O32" s="313"/>
      <c r="P32" s="313"/>
      <c r="Q32" s="313"/>
      <c r="R32" s="313"/>
      <c r="S32" s="313"/>
      <c r="T32" s="313"/>
      <c r="U32" s="313"/>
      <c r="V32" s="313"/>
      <c r="W32" s="313"/>
    </row>
    <row r="33" spans="1:21" x14ac:dyDescent="0.25">
      <c r="A33" s="120" t="s">
        <v>359</v>
      </c>
      <c r="B33" s="123" t="s">
        <v>360</v>
      </c>
      <c r="C33" s="123" t="s">
        <v>361</v>
      </c>
      <c r="D33" s="119">
        <f t="shared" si="1"/>
        <v>39</v>
      </c>
      <c r="E33" s="123"/>
      <c r="F33" s="124">
        <v>800</v>
      </c>
      <c r="G33" s="124"/>
      <c r="H33" s="313"/>
      <c r="I33" s="313"/>
      <c r="J33" s="313"/>
      <c r="K33" s="313"/>
      <c r="L33" s="313"/>
      <c r="M33" s="313"/>
      <c r="N33" s="313"/>
      <c r="O33" s="313"/>
      <c r="P33" s="313"/>
      <c r="Q33" s="313"/>
      <c r="R33" s="313"/>
      <c r="S33" s="313"/>
      <c r="T33" s="313"/>
      <c r="U33" s="313"/>
    </row>
    <row r="34" spans="1:21" x14ac:dyDescent="0.25">
      <c r="A34" s="120" t="s">
        <v>362</v>
      </c>
      <c r="B34" s="123" t="s">
        <v>363</v>
      </c>
      <c r="C34" s="123" t="s">
        <v>364</v>
      </c>
      <c r="D34" s="119">
        <v>39</v>
      </c>
      <c r="E34" s="123"/>
      <c r="F34" s="124">
        <v>2800</v>
      </c>
      <c r="G34" s="118"/>
      <c r="H34" s="313"/>
      <c r="I34" s="313"/>
      <c r="J34" s="313"/>
      <c r="K34" s="313"/>
      <c r="L34" s="313"/>
      <c r="M34" s="313"/>
      <c r="N34" s="313"/>
      <c r="O34" s="313"/>
      <c r="P34" s="313"/>
      <c r="Q34" s="313"/>
      <c r="R34" s="313"/>
      <c r="S34" s="313"/>
      <c r="T34" s="313"/>
      <c r="U34" s="313"/>
    </row>
    <row r="35" spans="1:21" x14ac:dyDescent="0.25">
      <c r="A35" s="120" t="s">
        <v>365</v>
      </c>
      <c r="B35" s="123" t="s">
        <v>366</v>
      </c>
      <c r="C35" s="123" t="s">
        <v>367</v>
      </c>
      <c r="D35" s="119">
        <v>39</v>
      </c>
      <c r="E35" s="123"/>
      <c r="F35" s="124">
        <v>5800</v>
      </c>
      <c r="G35" s="118"/>
      <c r="H35" s="313"/>
      <c r="I35" s="313"/>
      <c r="J35" s="313"/>
      <c r="K35" s="313"/>
      <c r="L35" s="313"/>
      <c r="M35" s="313"/>
      <c r="N35" s="313"/>
      <c r="O35" s="313"/>
      <c r="P35" s="313"/>
      <c r="Q35" s="313"/>
      <c r="R35" s="313"/>
      <c r="S35" s="313"/>
      <c r="T35" s="313"/>
      <c r="U35" s="313"/>
    </row>
    <row r="36" spans="1:21" x14ac:dyDescent="0.25">
      <c r="A36" s="120" t="s">
        <v>368</v>
      </c>
      <c r="B36" s="123" t="s">
        <v>369</v>
      </c>
      <c r="C36" s="123" t="s">
        <v>370</v>
      </c>
      <c r="D36" s="119">
        <f>LEN(C36)</f>
        <v>40</v>
      </c>
      <c r="E36" s="123"/>
      <c r="F36" s="124">
        <v>2000</v>
      </c>
      <c r="G36" s="124"/>
      <c r="H36" s="313"/>
      <c r="I36" s="313"/>
      <c r="J36" s="313"/>
      <c r="K36" s="313"/>
      <c r="L36" s="313"/>
      <c r="M36" s="313"/>
      <c r="N36" s="313"/>
      <c r="O36" s="313"/>
      <c r="P36" s="313"/>
      <c r="Q36" s="313"/>
      <c r="R36" s="313"/>
      <c r="S36" s="313"/>
      <c r="T36" s="313"/>
      <c r="U36" s="313"/>
    </row>
    <row r="37" spans="1:21" x14ac:dyDescent="0.25">
      <c r="A37" s="120" t="s">
        <v>371</v>
      </c>
      <c r="B37" s="123" t="s">
        <v>372</v>
      </c>
      <c r="C37" s="123" t="s">
        <v>373</v>
      </c>
      <c r="D37" s="119">
        <v>40</v>
      </c>
      <c r="E37" s="123"/>
      <c r="F37" s="124">
        <v>5000</v>
      </c>
      <c r="G37" s="118"/>
      <c r="H37" s="313"/>
      <c r="I37" s="313"/>
      <c r="J37" s="313"/>
      <c r="K37" s="313"/>
      <c r="L37" s="313"/>
      <c r="M37" s="313"/>
      <c r="N37" s="313"/>
      <c r="O37" s="313"/>
      <c r="P37" s="313"/>
      <c r="Q37" s="313"/>
      <c r="R37" s="313"/>
      <c r="S37" s="313"/>
      <c r="T37" s="313"/>
      <c r="U37" s="313"/>
    </row>
    <row r="38" spans="1:21" x14ac:dyDescent="0.25">
      <c r="A38" s="120" t="s">
        <v>374</v>
      </c>
      <c r="B38" s="123" t="s">
        <v>375</v>
      </c>
      <c r="C38" s="123" t="s">
        <v>376</v>
      </c>
      <c r="D38" s="119">
        <f t="shared" ref="D38:D67" si="2">LEN(C38)</f>
        <v>40</v>
      </c>
      <c r="E38" s="123"/>
      <c r="F38" s="124">
        <v>3000</v>
      </c>
      <c r="G38" s="124"/>
      <c r="H38" s="313"/>
      <c r="I38" s="313"/>
      <c r="J38" s="313"/>
      <c r="K38" s="313"/>
      <c r="L38" s="313"/>
      <c r="M38" s="313"/>
      <c r="N38" s="313"/>
      <c r="O38" s="313"/>
      <c r="P38" s="313"/>
      <c r="Q38" s="313"/>
      <c r="R38" s="313"/>
      <c r="S38" s="313"/>
      <c r="T38" s="313"/>
      <c r="U38" s="313"/>
    </row>
    <row r="39" spans="1:21" x14ac:dyDescent="0.25">
      <c r="A39" s="120" t="s">
        <v>382</v>
      </c>
      <c r="B39" s="123" t="s">
        <v>383</v>
      </c>
      <c r="C39" s="123" t="s">
        <v>384</v>
      </c>
      <c r="D39" s="119">
        <f t="shared" si="2"/>
        <v>40</v>
      </c>
      <c r="E39" s="123"/>
      <c r="F39" s="124">
        <v>4000</v>
      </c>
      <c r="G39" s="122"/>
      <c r="H39" s="313"/>
      <c r="I39" s="313"/>
      <c r="J39" s="313"/>
      <c r="K39" s="313"/>
      <c r="L39" s="313"/>
      <c r="M39" s="313"/>
      <c r="N39" s="313"/>
      <c r="O39" s="313"/>
      <c r="P39" s="313"/>
      <c r="Q39" s="313"/>
      <c r="R39" s="313"/>
      <c r="S39" s="313"/>
      <c r="T39" s="313"/>
      <c r="U39" s="313"/>
    </row>
    <row r="40" spans="1:21" s="136" customFormat="1" x14ac:dyDescent="0.25">
      <c r="A40" s="120" t="s">
        <v>385</v>
      </c>
      <c r="B40" s="123" t="s">
        <v>386</v>
      </c>
      <c r="C40" s="123" t="s">
        <v>387</v>
      </c>
      <c r="D40" s="119">
        <f t="shared" si="2"/>
        <v>29</v>
      </c>
      <c r="E40" s="123"/>
      <c r="F40" s="124">
        <v>3000</v>
      </c>
      <c r="G40" s="122"/>
      <c r="H40" s="313"/>
      <c r="I40" s="313"/>
      <c r="J40" s="313"/>
      <c r="K40" s="313"/>
      <c r="L40" s="313"/>
      <c r="M40" s="313"/>
      <c r="N40" s="313"/>
      <c r="O40" s="313"/>
      <c r="P40" s="313"/>
      <c r="Q40" s="313"/>
      <c r="R40" s="313"/>
      <c r="S40" s="313"/>
      <c r="T40" s="313"/>
      <c r="U40" s="313"/>
    </row>
    <row r="41" spans="1:21" x14ac:dyDescent="0.25">
      <c r="A41" s="120" t="s">
        <v>388</v>
      </c>
      <c r="B41" s="123" t="s">
        <v>389</v>
      </c>
      <c r="C41" s="123" t="s">
        <v>390</v>
      </c>
      <c r="D41" s="119">
        <f t="shared" si="2"/>
        <v>29</v>
      </c>
      <c r="E41" s="123"/>
      <c r="F41" s="124">
        <v>5000</v>
      </c>
      <c r="G41" s="122"/>
      <c r="H41" s="313"/>
      <c r="I41" s="313"/>
      <c r="J41" s="313"/>
      <c r="K41" s="313"/>
      <c r="L41" s="313"/>
      <c r="M41" s="313"/>
      <c r="N41" s="313"/>
      <c r="O41" s="313"/>
      <c r="P41" s="313"/>
      <c r="Q41" s="313"/>
      <c r="R41" s="313"/>
      <c r="S41" s="313"/>
      <c r="T41" s="313"/>
      <c r="U41" s="313"/>
    </row>
    <row r="42" spans="1:21" x14ac:dyDescent="0.25">
      <c r="A42" s="120" t="s">
        <v>392</v>
      </c>
      <c r="B42" s="123" t="s">
        <v>393</v>
      </c>
      <c r="C42" s="123" t="s">
        <v>394</v>
      </c>
      <c r="D42" s="119">
        <f t="shared" si="2"/>
        <v>30</v>
      </c>
      <c r="E42" s="123"/>
      <c r="F42" s="124">
        <v>10000</v>
      </c>
      <c r="G42" s="122"/>
      <c r="H42" s="313"/>
      <c r="I42" s="313"/>
      <c r="J42" s="313"/>
      <c r="K42" s="313"/>
      <c r="L42" s="313"/>
      <c r="M42" s="313"/>
      <c r="N42" s="313"/>
      <c r="O42" s="313"/>
      <c r="P42" s="313"/>
      <c r="Q42" s="313"/>
      <c r="R42" s="313"/>
      <c r="S42" s="313"/>
      <c r="T42" s="313"/>
      <c r="U42" s="313"/>
    </row>
    <row r="43" spans="1:21" x14ac:dyDescent="0.25">
      <c r="A43" s="120" t="s">
        <v>395</v>
      </c>
      <c r="B43" s="123" t="s">
        <v>396</v>
      </c>
      <c r="C43" s="123" t="s">
        <v>397</v>
      </c>
      <c r="D43" s="119">
        <f t="shared" si="2"/>
        <v>30</v>
      </c>
      <c r="E43" s="123"/>
      <c r="F43" s="124">
        <v>15000</v>
      </c>
      <c r="G43" s="122"/>
      <c r="H43" s="313"/>
      <c r="I43" s="313"/>
      <c r="J43" s="313"/>
      <c r="K43" s="313"/>
      <c r="L43" s="313"/>
      <c r="M43" s="313"/>
      <c r="N43" s="313"/>
      <c r="O43" s="313"/>
      <c r="P43" s="313"/>
      <c r="Q43" s="313"/>
      <c r="R43" s="313"/>
      <c r="S43" s="313"/>
      <c r="T43" s="313"/>
      <c r="U43" s="313"/>
    </row>
    <row r="44" spans="1:21" x14ac:dyDescent="0.25">
      <c r="A44" s="120" t="s">
        <v>398</v>
      </c>
      <c r="B44" s="123" t="s">
        <v>399</v>
      </c>
      <c r="C44" s="123" t="s">
        <v>400</v>
      </c>
      <c r="D44" s="119">
        <f t="shared" si="2"/>
        <v>30</v>
      </c>
      <c r="E44" s="123"/>
      <c r="F44" s="124">
        <v>20000</v>
      </c>
      <c r="G44" s="122"/>
      <c r="H44" s="313"/>
      <c r="I44" s="313"/>
      <c r="J44" s="313"/>
      <c r="K44" s="313"/>
      <c r="L44" s="313"/>
      <c r="M44" s="313"/>
      <c r="N44" s="313"/>
      <c r="O44" s="313"/>
      <c r="P44" s="313"/>
      <c r="Q44" s="313"/>
      <c r="R44" s="313"/>
      <c r="S44" s="313"/>
      <c r="T44" s="313"/>
      <c r="U44" s="313"/>
    </row>
    <row r="45" spans="1:21" x14ac:dyDescent="0.25">
      <c r="A45" s="120" t="s">
        <v>401</v>
      </c>
      <c r="B45" s="123" t="s">
        <v>402</v>
      </c>
      <c r="C45" s="123" t="s">
        <v>403</v>
      </c>
      <c r="D45" s="119">
        <f t="shared" si="2"/>
        <v>30</v>
      </c>
      <c r="E45" s="123"/>
      <c r="F45" s="124">
        <v>25000</v>
      </c>
      <c r="G45" s="122"/>
      <c r="H45" s="313"/>
      <c r="I45" s="313"/>
      <c r="J45" s="313"/>
      <c r="K45" s="313"/>
      <c r="L45" s="313"/>
      <c r="M45" s="313"/>
      <c r="N45" s="313"/>
      <c r="O45" s="313"/>
      <c r="P45" s="313"/>
      <c r="Q45" s="313"/>
      <c r="R45" s="313"/>
      <c r="S45" s="313"/>
      <c r="T45" s="313"/>
      <c r="U45" s="313"/>
    </row>
    <row r="46" spans="1:21" x14ac:dyDescent="0.25">
      <c r="A46" s="120" t="s">
        <v>404</v>
      </c>
      <c r="B46" s="123" t="s">
        <v>405</v>
      </c>
      <c r="C46" s="123" t="s">
        <v>406</v>
      </c>
      <c r="D46" s="119">
        <f t="shared" si="2"/>
        <v>30</v>
      </c>
      <c r="E46" s="123"/>
      <c r="F46" s="124">
        <v>30000</v>
      </c>
      <c r="G46" s="122"/>
      <c r="H46" s="313"/>
      <c r="I46" s="313"/>
      <c r="J46" s="313"/>
      <c r="K46" s="313"/>
      <c r="L46" s="313"/>
      <c r="M46" s="313"/>
      <c r="N46" s="313"/>
      <c r="O46" s="313"/>
      <c r="P46" s="313"/>
      <c r="Q46" s="313"/>
      <c r="R46" s="313"/>
      <c r="S46" s="313"/>
      <c r="T46" s="313"/>
      <c r="U46" s="313"/>
    </row>
    <row r="47" spans="1:21" x14ac:dyDescent="0.25">
      <c r="A47" s="120" t="s">
        <v>407</v>
      </c>
      <c r="B47" s="123" t="s">
        <v>408</v>
      </c>
      <c r="C47" s="123" t="s">
        <v>409</v>
      </c>
      <c r="D47" s="119">
        <f t="shared" si="2"/>
        <v>30</v>
      </c>
      <c r="E47" s="123"/>
      <c r="F47" s="124">
        <v>35000</v>
      </c>
      <c r="G47" s="122"/>
      <c r="H47" s="313"/>
      <c r="I47" s="313"/>
      <c r="J47" s="313"/>
      <c r="K47" s="313"/>
      <c r="L47" s="313"/>
      <c r="M47" s="313"/>
      <c r="N47" s="313"/>
      <c r="O47" s="313"/>
      <c r="P47" s="313"/>
      <c r="Q47" s="313"/>
      <c r="R47" s="313"/>
      <c r="S47" s="313"/>
      <c r="T47" s="313"/>
      <c r="U47" s="313"/>
    </row>
    <row r="48" spans="1:21" x14ac:dyDescent="0.25">
      <c r="A48" s="120" t="s">
        <v>410</v>
      </c>
      <c r="B48" s="123" t="s">
        <v>411</v>
      </c>
      <c r="C48" s="123" t="s">
        <v>412</v>
      </c>
      <c r="D48" s="119">
        <f t="shared" si="2"/>
        <v>30</v>
      </c>
      <c r="E48" s="123"/>
      <c r="F48" s="124">
        <v>40000</v>
      </c>
      <c r="G48" s="122"/>
      <c r="H48" s="313"/>
      <c r="I48" s="313"/>
      <c r="J48" s="313"/>
      <c r="K48" s="313"/>
      <c r="L48" s="313"/>
      <c r="M48" s="313"/>
      <c r="N48" s="313"/>
      <c r="O48" s="313"/>
      <c r="P48" s="313"/>
      <c r="Q48" s="313"/>
      <c r="R48" s="313"/>
      <c r="S48" s="313"/>
      <c r="T48" s="313"/>
      <c r="U48" s="313"/>
    </row>
    <row r="49" spans="1:21" x14ac:dyDescent="0.25">
      <c r="A49" s="120" t="s">
        <v>413</v>
      </c>
      <c r="B49" s="123" t="s">
        <v>414</v>
      </c>
      <c r="C49" s="123" t="s">
        <v>415</v>
      </c>
      <c r="D49" s="119">
        <f t="shared" si="2"/>
        <v>30</v>
      </c>
      <c r="E49" s="123"/>
      <c r="F49" s="124">
        <v>45000</v>
      </c>
      <c r="G49" s="122"/>
      <c r="H49" s="313"/>
      <c r="I49" s="313"/>
      <c r="J49" s="313"/>
      <c r="K49" s="313"/>
      <c r="L49" s="313"/>
      <c r="M49" s="313"/>
      <c r="N49" s="313"/>
      <c r="O49" s="313"/>
      <c r="P49" s="313"/>
      <c r="Q49" s="313"/>
      <c r="R49" s="313"/>
      <c r="S49" s="313"/>
      <c r="T49" s="313"/>
      <c r="U49" s="313"/>
    </row>
    <row r="50" spans="1:21" x14ac:dyDescent="0.25">
      <c r="A50" s="120" t="s">
        <v>417</v>
      </c>
      <c r="B50" s="123" t="s">
        <v>418</v>
      </c>
      <c r="C50" s="123" t="s">
        <v>419</v>
      </c>
      <c r="D50" s="119">
        <f t="shared" si="2"/>
        <v>29</v>
      </c>
      <c r="E50" s="123"/>
      <c r="F50" s="124">
        <v>5000</v>
      </c>
      <c r="G50" s="122"/>
      <c r="H50" s="313"/>
      <c r="I50" s="313"/>
      <c r="J50" s="313"/>
      <c r="K50" s="313"/>
      <c r="L50" s="313"/>
      <c r="M50" s="313"/>
      <c r="N50" s="313"/>
      <c r="O50" s="313"/>
      <c r="P50" s="313"/>
      <c r="Q50" s="313"/>
      <c r="R50" s="313"/>
      <c r="S50" s="313"/>
      <c r="T50" s="313"/>
      <c r="U50" s="313"/>
    </row>
    <row r="51" spans="1:21" x14ac:dyDescent="0.25">
      <c r="A51" s="120" t="s">
        <v>420</v>
      </c>
      <c r="B51" s="123" t="s">
        <v>421</v>
      </c>
      <c r="C51" s="123" t="s">
        <v>422</v>
      </c>
      <c r="D51" s="119">
        <f t="shared" si="2"/>
        <v>30</v>
      </c>
      <c r="E51" s="123"/>
      <c r="F51" s="124">
        <v>10000</v>
      </c>
      <c r="G51" s="122"/>
      <c r="H51" s="313"/>
      <c r="I51" s="313"/>
      <c r="J51" s="313"/>
      <c r="K51" s="313"/>
      <c r="L51" s="313"/>
      <c r="M51" s="313"/>
      <c r="N51" s="313"/>
      <c r="O51" s="313"/>
      <c r="P51" s="313"/>
      <c r="Q51" s="313"/>
      <c r="R51" s="313"/>
      <c r="S51" s="313"/>
      <c r="T51" s="313"/>
      <c r="U51" s="313"/>
    </row>
    <row r="52" spans="1:21" x14ac:dyDescent="0.25">
      <c r="A52" s="120" t="s">
        <v>423</v>
      </c>
      <c r="B52" s="123" t="s">
        <v>424</v>
      </c>
      <c r="C52" s="123" t="s">
        <v>425</v>
      </c>
      <c r="D52" s="119">
        <f t="shared" si="2"/>
        <v>30</v>
      </c>
      <c r="E52" s="123"/>
      <c r="F52" s="124">
        <v>15000</v>
      </c>
      <c r="G52" s="122"/>
      <c r="H52" s="313"/>
      <c r="I52" s="313"/>
      <c r="J52" s="313"/>
      <c r="K52" s="313"/>
      <c r="L52" s="313"/>
      <c r="M52" s="313"/>
      <c r="N52" s="313"/>
      <c r="O52" s="313"/>
      <c r="P52" s="313"/>
      <c r="Q52" s="313"/>
      <c r="R52" s="313"/>
      <c r="S52" s="313"/>
      <c r="T52" s="313"/>
      <c r="U52" s="313"/>
    </row>
    <row r="53" spans="1:21" x14ac:dyDescent="0.25">
      <c r="A53" s="120" t="s">
        <v>426</v>
      </c>
      <c r="B53" s="123" t="s">
        <v>427</v>
      </c>
      <c r="C53" s="123" t="s">
        <v>428</v>
      </c>
      <c r="D53" s="119">
        <f t="shared" si="2"/>
        <v>30</v>
      </c>
      <c r="E53" s="123"/>
      <c r="F53" s="124">
        <v>20000</v>
      </c>
      <c r="G53" s="122"/>
      <c r="H53" s="313"/>
      <c r="I53" s="313"/>
      <c r="J53" s="313"/>
      <c r="K53" s="313"/>
      <c r="L53" s="313"/>
      <c r="M53" s="313"/>
      <c r="N53" s="313"/>
      <c r="O53" s="313"/>
      <c r="P53" s="313"/>
      <c r="Q53" s="313"/>
      <c r="R53" s="313"/>
      <c r="S53" s="313"/>
      <c r="T53" s="313"/>
      <c r="U53" s="313"/>
    </row>
    <row r="54" spans="1:21" x14ac:dyDescent="0.25">
      <c r="A54" s="120" t="s">
        <v>429</v>
      </c>
      <c r="B54" s="123" t="s">
        <v>430</v>
      </c>
      <c r="C54" s="123" t="s">
        <v>431</v>
      </c>
      <c r="D54" s="119">
        <f t="shared" si="2"/>
        <v>30</v>
      </c>
      <c r="E54" s="123"/>
      <c r="F54" s="124">
        <v>25000</v>
      </c>
      <c r="G54" s="122"/>
      <c r="H54" s="313"/>
      <c r="I54" s="313"/>
      <c r="J54" s="313"/>
      <c r="K54" s="313"/>
      <c r="L54" s="313"/>
      <c r="M54" s="313"/>
      <c r="N54" s="313"/>
      <c r="O54" s="313"/>
      <c r="P54" s="313"/>
      <c r="Q54" s="313"/>
      <c r="R54" s="313"/>
      <c r="S54" s="313"/>
      <c r="T54" s="313"/>
      <c r="U54" s="313"/>
    </row>
    <row r="55" spans="1:21" x14ac:dyDescent="0.25">
      <c r="A55" s="120" t="s">
        <v>432</v>
      </c>
      <c r="B55" s="123" t="s">
        <v>433</v>
      </c>
      <c r="C55" s="123" t="s">
        <v>434</v>
      </c>
      <c r="D55" s="119">
        <f t="shared" si="2"/>
        <v>30</v>
      </c>
      <c r="E55" s="123"/>
      <c r="F55" s="124">
        <v>30000</v>
      </c>
      <c r="G55" s="122"/>
      <c r="H55" s="313"/>
      <c r="I55" s="313"/>
      <c r="J55" s="313"/>
      <c r="K55" s="313"/>
      <c r="L55" s="313"/>
      <c r="M55" s="313"/>
      <c r="N55" s="313"/>
      <c r="O55" s="313"/>
      <c r="P55" s="313"/>
      <c r="Q55" s="313"/>
      <c r="R55" s="313"/>
      <c r="S55" s="313"/>
      <c r="T55" s="313"/>
      <c r="U55" s="313"/>
    </row>
    <row r="56" spans="1:21" x14ac:dyDescent="0.25">
      <c r="A56" s="120" t="s">
        <v>435</v>
      </c>
      <c r="B56" s="123" t="s">
        <v>436</v>
      </c>
      <c r="C56" s="123" t="s">
        <v>437</v>
      </c>
      <c r="D56" s="119">
        <f t="shared" si="2"/>
        <v>30</v>
      </c>
      <c r="E56" s="123"/>
      <c r="F56" s="124">
        <v>35000</v>
      </c>
      <c r="G56" s="122"/>
      <c r="H56" s="313"/>
      <c r="I56" s="313"/>
      <c r="J56" s="313"/>
      <c r="K56" s="313"/>
      <c r="L56" s="313"/>
      <c r="M56" s="313"/>
      <c r="N56" s="313"/>
      <c r="O56" s="313"/>
      <c r="P56" s="313"/>
      <c r="Q56" s="313"/>
      <c r="R56" s="313"/>
      <c r="S56" s="313"/>
      <c r="T56" s="313"/>
      <c r="U56" s="313"/>
    </row>
    <row r="57" spans="1:21" x14ac:dyDescent="0.25">
      <c r="A57" s="120" t="s">
        <v>438</v>
      </c>
      <c r="B57" s="123" t="s">
        <v>439</v>
      </c>
      <c r="C57" s="123" t="s">
        <v>440</v>
      </c>
      <c r="D57" s="119">
        <f t="shared" si="2"/>
        <v>30</v>
      </c>
      <c r="E57" s="123"/>
      <c r="F57" s="124">
        <v>40000</v>
      </c>
      <c r="G57" s="122"/>
      <c r="H57" s="313"/>
      <c r="I57" s="313"/>
      <c r="J57" s="313"/>
      <c r="K57" s="313"/>
      <c r="L57" s="313"/>
      <c r="M57" s="313"/>
      <c r="N57" s="313"/>
      <c r="O57" s="313"/>
      <c r="P57" s="313"/>
      <c r="Q57" s="313"/>
      <c r="R57" s="313"/>
      <c r="S57" s="313"/>
      <c r="T57" s="313"/>
      <c r="U57" s="313"/>
    </row>
    <row r="58" spans="1:21" x14ac:dyDescent="0.25">
      <c r="A58" s="120" t="s">
        <v>441</v>
      </c>
      <c r="B58" s="123" t="s">
        <v>442</v>
      </c>
      <c r="C58" s="123" t="s">
        <v>443</v>
      </c>
      <c r="D58" s="119">
        <f t="shared" si="2"/>
        <v>30</v>
      </c>
      <c r="E58" s="123"/>
      <c r="F58" s="124">
        <v>45000</v>
      </c>
      <c r="G58" s="122"/>
      <c r="H58" s="313"/>
      <c r="I58" s="313"/>
      <c r="J58" s="313"/>
      <c r="K58" s="313"/>
      <c r="L58" s="313"/>
      <c r="M58" s="313"/>
      <c r="N58" s="313"/>
      <c r="O58" s="313"/>
      <c r="P58" s="313"/>
      <c r="Q58" s="313"/>
      <c r="R58" s="313"/>
      <c r="S58" s="313"/>
      <c r="T58" s="313"/>
      <c r="U58" s="313"/>
    </row>
    <row r="59" spans="1:21" x14ac:dyDescent="0.25">
      <c r="A59" s="120" t="s">
        <v>444</v>
      </c>
      <c r="B59" s="123" t="s">
        <v>445</v>
      </c>
      <c r="C59" s="123" t="s">
        <v>446</v>
      </c>
      <c r="D59" s="119">
        <f t="shared" si="2"/>
        <v>30</v>
      </c>
      <c r="E59" s="123"/>
      <c r="F59" s="124">
        <v>50000</v>
      </c>
      <c r="G59" s="122"/>
      <c r="H59" s="313"/>
      <c r="I59" s="313"/>
      <c r="J59" s="313"/>
      <c r="K59" s="313"/>
      <c r="L59" s="313"/>
      <c r="M59" s="313"/>
      <c r="N59" s="313"/>
      <c r="O59" s="313"/>
      <c r="P59" s="313"/>
      <c r="Q59" s="313"/>
      <c r="R59" s="313"/>
      <c r="S59" s="313"/>
      <c r="T59" s="313"/>
      <c r="U59" s="313"/>
    </row>
    <row r="60" spans="1:21" x14ac:dyDescent="0.25">
      <c r="A60" s="120" t="s">
        <v>447</v>
      </c>
      <c r="B60" s="123" t="s">
        <v>448</v>
      </c>
      <c r="C60" s="123" t="s">
        <v>449</v>
      </c>
      <c r="D60" s="119">
        <f t="shared" si="2"/>
        <v>30</v>
      </c>
      <c r="E60" s="123"/>
      <c r="F60" s="124">
        <v>55000</v>
      </c>
      <c r="G60" s="122"/>
      <c r="H60" s="313"/>
      <c r="I60" s="313"/>
      <c r="J60" s="313"/>
      <c r="K60" s="313"/>
      <c r="L60" s="313"/>
      <c r="M60" s="313"/>
      <c r="N60" s="313"/>
      <c r="O60" s="313"/>
      <c r="P60" s="313"/>
      <c r="Q60" s="313"/>
      <c r="R60" s="313"/>
      <c r="S60" s="313"/>
      <c r="T60" s="313"/>
      <c r="U60" s="313"/>
    </row>
    <row r="61" spans="1:21" x14ac:dyDescent="0.25">
      <c r="A61" s="120" t="s">
        <v>450</v>
      </c>
      <c r="B61" s="123" t="s">
        <v>451</v>
      </c>
      <c r="C61" s="123" t="s">
        <v>452</v>
      </c>
      <c r="D61" s="119">
        <f t="shared" si="2"/>
        <v>30</v>
      </c>
      <c r="E61" s="123"/>
      <c r="F61" s="124">
        <v>60000</v>
      </c>
      <c r="G61" s="122"/>
      <c r="H61" s="313"/>
      <c r="I61" s="313"/>
      <c r="J61" s="313"/>
      <c r="K61" s="313"/>
      <c r="L61" s="313"/>
      <c r="M61" s="313"/>
      <c r="N61" s="313"/>
      <c r="O61" s="313"/>
      <c r="P61" s="313"/>
      <c r="Q61" s="313"/>
      <c r="R61" s="313"/>
      <c r="S61" s="313"/>
      <c r="T61" s="313"/>
      <c r="U61" s="313"/>
    </row>
    <row r="62" spans="1:21" x14ac:dyDescent="0.25">
      <c r="A62" s="120" t="s">
        <v>453</v>
      </c>
      <c r="B62" s="123" t="s">
        <v>454</v>
      </c>
      <c r="C62" s="123" t="s">
        <v>455</v>
      </c>
      <c r="D62" s="119">
        <f t="shared" si="2"/>
        <v>30</v>
      </c>
      <c r="E62" s="123"/>
      <c r="F62" s="124">
        <v>65000</v>
      </c>
      <c r="G62" s="122"/>
      <c r="H62" s="313"/>
      <c r="I62" s="313"/>
      <c r="J62" s="313"/>
      <c r="K62" s="313"/>
      <c r="L62" s="313"/>
      <c r="M62" s="313"/>
      <c r="N62" s="313"/>
      <c r="O62" s="313"/>
      <c r="P62" s="313"/>
      <c r="Q62" s="313"/>
      <c r="R62" s="313"/>
      <c r="S62" s="313"/>
      <c r="T62" s="313"/>
      <c r="U62" s="313"/>
    </row>
    <row r="63" spans="1:21" x14ac:dyDescent="0.25">
      <c r="A63" s="120" t="s">
        <v>456</v>
      </c>
      <c r="B63" s="123" t="s">
        <v>457</v>
      </c>
      <c r="C63" s="123" t="s">
        <v>458</v>
      </c>
      <c r="D63" s="119">
        <f t="shared" si="2"/>
        <v>30</v>
      </c>
      <c r="E63" s="123"/>
      <c r="F63" s="124">
        <v>70000</v>
      </c>
      <c r="G63" s="122"/>
      <c r="H63" s="313"/>
      <c r="I63" s="313"/>
      <c r="J63" s="313"/>
      <c r="K63" s="313"/>
      <c r="L63" s="313"/>
      <c r="M63" s="313"/>
      <c r="N63" s="313"/>
      <c r="O63" s="313"/>
      <c r="P63" s="313"/>
      <c r="Q63" s="313"/>
      <c r="R63" s="313"/>
      <c r="S63" s="313"/>
      <c r="T63" s="313"/>
      <c r="U63" s="313"/>
    </row>
    <row r="64" spans="1:21" x14ac:dyDescent="0.25">
      <c r="A64" s="120" t="s">
        <v>459</v>
      </c>
      <c r="B64" s="123" t="s">
        <v>460</v>
      </c>
      <c r="C64" s="123" t="s">
        <v>461</v>
      </c>
      <c r="D64" s="119">
        <f t="shared" si="2"/>
        <v>30</v>
      </c>
      <c r="E64" s="123"/>
      <c r="F64" s="124">
        <v>75000</v>
      </c>
      <c r="G64" s="122"/>
      <c r="H64" s="313"/>
      <c r="I64" s="313"/>
      <c r="J64" s="313"/>
      <c r="K64" s="313"/>
      <c r="L64" s="313"/>
      <c r="M64" s="313"/>
      <c r="N64" s="313"/>
      <c r="O64" s="313"/>
      <c r="P64" s="313"/>
      <c r="Q64" s="313"/>
      <c r="R64" s="313"/>
      <c r="S64" s="313"/>
      <c r="T64" s="313"/>
      <c r="U64" s="313"/>
    </row>
    <row r="65" spans="1:21" x14ac:dyDescent="0.25">
      <c r="A65" s="120" t="s">
        <v>462</v>
      </c>
      <c r="B65" s="123" t="s">
        <v>463</v>
      </c>
      <c r="C65" s="123" t="s">
        <v>464</v>
      </c>
      <c r="D65" s="119">
        <f t="shared" si="2"/>
        <v>30</v>
      </c>
      <c r="E65" s="123"/>
      <c r="F65" s="124">
        <v>80000</v>
      </c>
      <c r="G65" s="122"/>
      <c r="H65" s="313"/>
      <c r="I65" s="313"/>
      <c r="J65" s="313"/>
      <c r="K65" s="313"/>
      <c r="L65" s="313"/>
      <c r="M65" s="313"/>
      <c r="N65" s="313"/>
      <c r="O65" s="313"/>
      <c r="P65" s="313"/>
      <c r="Q65" s="313"/>
      <c r="R65" s="313"/>
      <c r="S65" s="313"/>
      <c r="T65" s="313"/>
      <c r="U65" s="313"/>
    </row>
    <row r="66" spans="1:21" x14ac:dyDescent="0.25">
      <c r="A66" s="120" t="s">
        <v>465</v>
      </c>
      <c r="B66" s="123" t="s">
        <v>466</v>
      </c>
      <c r="C66" s="123" t="s">
        <v>467</v>
      </c>
      <c r="D66" s="119">
        <f t="shared" si="2"/>
        <v>30</v>
      </c>
      <c r="E66" s="123"/>
      <c r="F66" s="124">
        <v>85000</v>
      </c>
      <c r="G66" s="122"/>
      <c r="H66" s="313"/>
      <c r="I66" s="313"/>
      <c r="J66" s="313"/>
      <c r="K66" s="313"/>
      <c r="L66" s="313"/>
      <c r="M66" s="313"/>
      <c r="N66" s="313"/>
      <c r="O66" s="313"/>
      <c r="P66" s="313"/>
      <c r="Q66" s="313"/>
      <c r="R66" s="313"/>
      <c r="S66" s="313"/>
      <c r="T66" s="313"/>
      <c r="U66" s="313"/>
    </row>
    <row r="67" spans="1:21" x14ac:dyDescent="0.25">
      <c r="A67" s="120" t="s">
        <v>468</v>
      </c>
      <c r="B67" s="123" t="s">
        <v>469</v>
      </c>
      <c r="C67" s="123" t="s">
        <v>470</v>
      </c>
      <c r="D67" s="119">
        <f t="shared" si="2"/>
        <v>30</v>
      </c>
      <c r="E67" s="123"/>
      <c r="F67" s="124">
        <v>90000</v>
      </c>
      <c r="G67" s="122"/>
      <c r="H67" s="313"/>
      <c r="I67" s="313"/>
      <c r="J67" s="313"/>
      <c r="K67" s="313"/>
      <c r="L67" s="313"/>
      <c r="M67" s="313"/>
      <c r="N67" s="313"/>
      <c r="O67" s="313"/>
      <c r="P67" s="313"/>
      <c r="Q67" s="313"/>
      <c r="R67" s="313"/>
      <c r="S67" s="313"/>
      <c r="T67" s="313"/>
      <c r="U67" s="313"/>
    </row>
    <row r="68" spans="1:21" ht="30" x14ac:dyDescent="0.25">
      <c r="A68" s="120" t="s">
        <v>558</v>
      </c>
      <c r="B68" s="123" t="s">
        <v>559</v>
      </c>
      <c r="C68" s="123" t="s">
        <v>560</v>
      </c>
      <c r="D68" s="119">
        <f t="shared" ref="D68:D88" si="3">LEN(C68)</f>
        <v>37</v>
      </c>
      <c r="E68" s="123"/>
      <c r="F68" s="124">
        <v>2500</v>
      </c>
      <c r="G68" s="121"/>
      <c r="H68" s="313" t="s">
        <v>4072</v>
      </c>
      <c r="I68" s="313" t="s">
        <v>4073</v>
      </c>
      <c r="J68" s="313" t="s">
        <v>4074</v>
      </c>
      <c r="K68" s="313" t="s">
        <v>4075</v>
      </c>
      <c r="L68" s="315">
        <v>39431</v>
      </c>
      <c r="M68" s="315"/>
      <c r="N68" s="316"/>
      <c r="O68" s="316"/>
      <c r="P68" s="316"/>
      <c r="Q68" s="316"/>
      <c r="R68" s="317"/>
      <c r="S68" s="317"/>
      <c r="T68" s="317"/>
      <c r="U68" s="317"/>
    </row>
    <row r="69" spans="1:21" ht="30" x14ac:dyDescent="0.25">
      <c r="A69" s="120" t="s">
        <v>561</v>
      </c>
      <c r="B69" s="123" t="s">
        <v>562</v>
      </c>
      <c r="C69" s="123" t="s">
        <v>563</v>
      </c>
      <c r="D69" s="119">
        <f t="shared" si="3"/>
        <v>37</v>
      </c>
      <c r="E69" s="123"/>
      <c r="F69" s="124">
        <v>3500</v>
      </c>
      <c r="G69" s="121"/>
      <c r="H69" s="313" t="s">
        <v>4072</v>
      </c>
      <c r="I69" s="313" t="s">
        <v>4073</v>
      </c>
      <c r="J69" s="313" t="s">
        <v>4074</v>
      </c>
      <c r="K69" s="313" t="s">
        <v>4075</v>
      </c>
      <c r="L69" s="315">
        <v>39431</v>
      </c>
      <c r="M69" s="315"/>
      <c r="N69" s="316"/>
      <c r="O69" s="316"/>
      <c r="P69" s="316"/>
      <c r="Q69" s="316"/>
      <c r="R69" s="317"/>
      <c r="S69" s="317"/>
      <c r="T69" s="317"/>
      <c r="U69" s="317"/>
    </row>
    <row r="70" spans="1:21" ht="30" x14ac:dyDescent="0.25">
      <c r="A70" s="120" t="s">
        <v>564</v>
      </c>
      <c r="B70" s="123" t="s">
        <v>565</v>
      </c>
      <c r="C70" s="123" t="s">
        <v>566</v>
      </c>
      <c r="D70" s="119">
        <f t="shared" si="3"/>
        <v>37</v>
      </c>
      <c r="E70" s="123"/>
      <c r="F70" s="124">
        <v>7000</v>
      </c>
      <c r="G70" s="121"/>
      <c r="H70" s="313" t="s">
        <v>4072</v>
      </c>
      <c r="I70" s="313" t="s">
        <v>4073</v>
      </c>
      <c r="J70" s="313" t="s">
        <v>4074</v>
      </c>
      <c r="K70" s="313" t="s">
        <v>4075</v>
      </c>
      <c r="L70" s="315">
        <v>39431</v>
      </c>
      <c r="M70" s="315"/>
      <c r="N70" s="316"/>
      <c r="O70" s="316"/>
      <c r="P70" s="316"/>
      <c r="Q70" s="316"/>
      <c r="R70" s="317"/>
      <c r="S70" s="317"/>
      <c r="T70" s="317"/>
      <c r="U70" s="317"/>
    </row>
    <row r="71" spans="1:21" ht="30" x14ac:dyDescent="0.25">
      <c r="A71" s="120" t="s">
        <v>567</v>
      </c>
      <c r="B71" s="123" t="s">
        <v>568</v>
      </c>
      <c r="C71" s="123" t="s">
        <v>569</v>
      </c>
      <c r="D71" s="119">
        <f t="shared" si="3"/>
        <v>38</v>
      </c>
      <c r="E71" s="123"/>
      <c r="F71" s="124">
        <v>13000</v>
      </c>
      <c r="G71" s="121"/>
      <c r="H71" s="313" t="s">
        <v>4072</v>
      </c>
      <c r="I71" s="313" t="s">
        <v>4073</v>
      </c>
      <c r="J71" s="313" t="s">
        <v>4074</v>
      </c>
      <c r="K71" s="313" t="s">
        <v>4075</v>
      </c>
      <c r="L71" s="315">
        <v>39431</v>
      </c>
      <c r="M71" s="315"/>
      <c r="N71" s="316"/>
      <c r="O71" s="316"/>
      <c r="P71" s="316"/>
      <c r="Q71" s="316"/>
      <c r="R71" s="317"/>
      <c r="S71" s="317"/>
      <c r="T71" s="317"/>
      <c r="U71" s="317"/>
    </row>
    <row r="72" spans="1:21" ht="30" x14ac:dyDescent="0.25">
      <c r="A72" s="120" t="s">
        <v>570</v>
      </c>
      <c r="B72" s="123" t="s">
        <v>571</v>
      </c>
      <c r="C72" s="123" t="s">
        <v>572</v>
      </c>
      <c r="D72" s="119">
        <f t="shared" si="3"/>
        <v>38</v>
      </c>
      <c r="E72" s="123"/>
      <c r="F72" s="124">
        <v>30000</v>
      </c>
      <c r="G72" s="121"/>
      <c r="H72" s="313" t="s">
        <v>4072</v>
      </c>
      <c r="I72" s="313" t="s">
        <v>4073</v>
      </c>
      <c r="J72" s="313" t="s">
        <v>4074</v>
      </c>
      <c r="K72" s="313" t="s">
        <v>4075</v>
      </c>
      <c r="L72" s="315">
        <v>39431</v>
      </c>
      <c r="M72" s="315"/>
      <c r="N72" s="316"/>
      <c r="O72" s="316"/>
      <c r="P72" s="316"/>
      <c r="Q72" s="316"/>
      <c r="R72" s="317"/>
      <c r="S72" s="317"/>
      <c r="T72" s="317"/>
      <c r="U72" s="317"/>
    </row>
    <row r="73" spans="1:21" ht="30" x14ac:dyDescent="0.25">
      <c r="A73" s="120" t="s">
        <v>573</v>
      </c>
      <c r="B73" s="123" t="s">
        <v>574</v>
      </c>
      <c r="C73" s="123" t="s">
        <v>575</v>
      </c>
      <c r="D73" s="119">
        <f t="shared" si="3"/>
        <v>38</v>
      </c>
      <c r="E73" s="123"/>
      <c r="F73" s="124">
        <v>50000</v>
      </c>
      <c r="G73" s="121"/>
      <c r="H73" s="313" t="s">
        <v>4072</v>
      </c>
      <c r="I73" s="313" t="s">
        <v>4073</v>
      </c>
      <c r="J73" s="313" t="s">
        <v>4074</v>
      </c>
      <c r="K73" s="313" t="s">
        <v>4075</v>
      </c>
      <c r="L73" s="315">
        <v>39431</v>
      </c>
      <c r="M73" s="315"/>
      <c r="N73" s="316"/>
      <c r="O73" s="316"/>
      <c r="P73" s="316"/>
      <c r="Q73" s="316"/>
      <c r="R73" s="317"/>
      <c r="S73" s="317"/>
      <c r="T73" s="317"/>
      <c r="U73" s="317"/>
    </row>
    <row r="74" spans="1:21" x14ac:dyDescent="0.25">
      <c r="A74" s="120" t="s">
        <v>576</v>
      </c>
      <c r="B74" s="123" t="s">
        <v>577</v>
      </c>
      <c r="C74" s="123" t="s">
        <v>578</v>
      </c>
      <c r="D74" s="119">
        <f t="shared" si="3"/>
        <v>39</v>
      </c>
      <c r="E74" s="123"/>
      <c r="F74" s="124">
        <v>85000</v>
      </c>
      <c r="G74" s="121"/>
      <c r="H74" s="313"/>
      <c r="I74" s="313"/>
      <c r="J74" s="313"/>
      <c r="K74" s="313"/>
      <c r="L74" s="313"/>
      <c r="M74" s="313"/>
      <c r="N74" s="313"/>
      <c r="O74" s="313"/>
      <c r="P74" s="313"/>
      <c r="Q74" s="313"/>
      <c r="R74" s="313"/>
      <c r="S74" s="313"/>
      <c r="T74" s="313"/>
      <c r="U74" s="313"/>
    </row>
    <row r="75" spans="1:21" x14ac:dyDescent="0.25">
      <c r="A75" s="120" t="s">
        <v>580</v>
      </c>
      <c r="B75" s="123" t="s">
        <v>581</v>
      </c>
      <c r="C75" s="123" t="s">
        <v>582</v>
      </c>
      <c r="D75" s="119">
        <f t="shared" si="3"/>
        <v>31</v>
      </c>
      <c r="E75" s="123"/>
      <c r="F75" s="124">
        <v>1800</v>
      </c>
      <c r="G75" s="121"/>
      <c r="H75" s="313"/>
      <c r="I75" s="313"/>
      <c r="J75" s="313"/>
      <c r="K75" s="313"/>
      <c r="L75" s="313"/>
      <c r="M75" s="313"/>
      <c r="N75" s="313"/>
      <c r="O75" s="313"/>
      <c r="P75" s="313"/>
      <c r="Q75" s="313"/>
      <c r="R75" s="313"/>
      <c r="S75" s="313"/>
      <c r="T75" s="313"/>
      <c r="U75" s="313"/>
    </row>
    <row r="76" spans="1:21" x14ac:dyDescent="0.25">
      <c r="A76" s="120" t="s">
        <v>583</v>
      </c>
      <c r="B76" s="123" t="s">
        <v>584</v>
      </c>
      <c r="C76" s="123" t="s">
        <v>585</v>
      </c>
      <c r="D76" s="119">
        <f t="shared" si="3"/>
        <v>32</v>
      </c>
      <c r="E76" s="123"/>
      <c r="F76" s="124">
        <v>2500</v>
      </c>
      <c r="G76" s="121"/>
      <c r="H76" s="313"/>
      <c r="I76" s="313"/>
      <c r="J76" s="313"/>
      <c r="K76" s="313"/>
      <c r="L76" s="313"/>
      <c r="M76" s="313"/>
      <c r="N76" s="313"/>
      <c r="O76" s="313"/>
      <c r="P76" s="313"/>
      <c r="Q76" s="313"/>
      <c r="R76" s="313"/>
      <c r="S76" s="313"/>
      <c r="T76" s="313"/>
      <c r="U76" s="313"/>
    </row>
    <row r="77" spans="1:21" x14ac:dyDescent="0.25">
      <c r="A77" s="120" t="s">
        <v>586</v>
      </c>
      <c r="B77" s="123" t="s">
        <v>587</v>
      </c>
      <c r="C77" s="123" t="s">
        <v>588</v>
      </c>
      <c r="D77" s="119">
        <f t="shared" si="3"/>
        <v>32</v>
      </c>
      <c r="E77" s="123"/>
      <c r="F77" s="124">
        <v>4000</v>
      </c>
      <c r="G77" s="121"/>
      <c r="H77" s="313"/>
      <c r="I77" s="313"/>
      <c r="J77" s="313"/>
      <c r="K77" s="313"/>
      <c r="L77" s="313"/>
      <c r="M77" s="313"/>
      <c r="N77" s="313"/>
      <c r="O77" s="313"/>
      <c r="P77" s="313"/>
      <c r="Q77" s="313"/>
      <c r="R77" s="313"/>
      <c r="S77" s="313"/>
      <c r="T77" s="313"/>
      <c r="U77" s="313"/>
    </row>
    <row r="78" spans="1:21" x14ac:dyDescent="0.25">
      <c r="A78" s="120" t="s">
        <v>589</v>
      </c>
      <c r="B78" s="123" t="s">
        <v>590</v>
      </c>
      <c r="C78" s="123" t="s">
        <v>591</v>
      </c>
      <c r="D78" s="119">
        <f t="shared" si="3"/>
        <v>33</v>
      </c>
      <c r="E78" s="123"/>
      <c r="F78" s="124">
        <v>7000</v>
      </c>
      <c r="G78" s="121"/>
      <c r="H78" s="313"/>
      <c r="I78" s="313"/>
      <c r="J78" s="313"/>
      <c r="K78" s="313"/>
      <c r="L78" s="313"/>
      <c r="M78" s="313"/>
      <c r="N78" s="313"/>
      <c r="O78" s="313"/>
      <c r="P78" s="313"/>
      <c r="Q78" s="313"/>
      <c r="R78" s="313"/>
      <c r="S78" s="313"/>
      <c r="T78" s="313"/>
      <c r="U78" s="313"/>
    </row>
    <row r="79" spans="1:21" x14ac:dyDescent="0.25">
      <c r="A79" s="120" t="s">
        <v>592</v>
      </c>
      <c r="B79" s="123" t="s">
        <v>593</v>
      </c>
      <c r="C79" s="123" t="s">
        <v>594</v>
      </c>
      <c r="D79" s="119">
        <f t="shared" si="3"/>
        <v>34</v>
      </c>
      <c r="E79" s="123"/>
      <c r="F79" s="124">
        <v>20000</v>
      </c>
      <c r="G79" s="121"/>
      <c r="H79" s="313"/>
      <c r="I79" s="313"/>
      <c r="J79" s="313"/>
      <c r="K79" s="313"/>
      <c r="L79" s="313"/>
      <c r="M79" s="313"/>
      <c r="N79" s="313"/>
      <c r="O79" s="313"/>
      <c r="P79" s="313"/>
      <c r="Q79" s="313"/>
      <c r="R79" s="313"/>
      <c r="S79" s="313"/>
      <c r="T79" s="313"/>
      <c r="U79" s="313"/>
    </row>
    <row r="80" spans="1:21" x14ac:dyDescent="0.25">
      <c r="A80" s="120" t="s">
        <v>595</v>
      </c>
      <c r="B80" s="123" t="s">
        <v>596</v>
      </c>
      <c r="C80" s="123" t="s">
        <v>597</v>
      </c>
      <c r="D80" s="119">
        <f t="shared" si="3"/>
        <v>34</v>
      </c>
      <c r="E80" s="123"/>
      <c r="F80" s="124">
        <v>24000</v>
      </c>
      <c r="G80" s="121"/>
      <c r="H80" s="313"/>
      <c r="I80" s="313"/>
      <c r="J80" s="313"/>
      <c r="K80" s="313"/>
      <c r="L80" s="313"/>
      <c r="M80" s="313"/>
      <c r="N80" s="313"/>
      <c r="O80" s="313"/>
      <c r="P80" s="313"/>
      <c r="Q80" s="313"/>
      <c r="R80" s="313"/>
      <c r="S80" s="313"/>
      <c r="T80" s="313"/>
      <c r="U80" s="313"/>
    </row>
    <row r="81" spans="1:20" x14ac:dyDescent="0.25">
      <c r="A81" s="120" t="s">
        <v>598</v>
      </c>
      <c r="B81" s="123" t="s">
        <v>599</v>
      </c>
      <c r="C81" s="123" t="s">
        <v>600</v>
      </c>
      <c r="D81" s="119">
        <f t="shared" si="3"/>
        <v>35</v>
      </c>
      <c r="E81" s="123"/>
      <c r="F81" s="124">
        <v>40000</v>
      </c>
      <c r="G81" s="121"/>
      <c r="H81" s="313"/>
      <c r="I81" s="313"/>
      <c r="J81" s="313"/>
      <c r="K81" s="313"/>
      <c r="L81" s="313"/>
      <c r="M81" s="313"/>
      <c r="N81" s="313"/>
      <c r="O81" s="313"/>
      <c r="P81" s="313"/>
      <c r="Q81" s="313"/>
      <c r="R81" s="313"/>
      <c r="S81" s="313"/>
      <c r="T81" s="313"/>
    </row>
    <row r="82" spans="1:20" ht="30" x14ac:dyDescent="0.25">
      <c r="A82" s="120" t="s">
        <v>1021</v>
      </c>
      <c r="B82" s="123" t="s">
        <v>1022</v>
      </c>
      <c r="C82" s="123" t="s">
        <v>1023</v>
      </c>
      <c r="D82" s="119">
        <f t="shared" si="3"/>
        <v>39</v>
      </c>
      <c r="E82" s="123"/>
      <c r="F82" s="124">
        <v>299</v>
      </c>
      <c r="G82" s="121"/>
      <c r="H82" s="313" t="s">
        <v>70</v>
      </c>
      <c r="I82" s="313" t="s">
        <v>4076</v>
      </c>
      <c r="J82" s="313" t="s">
        <v>4041</v>
      </c>
      <c r="K82" s="313" t="s">
        <v>4044</v>
      </c>
      <c r="L82" s="315"/>
      <c r="M82" s="315" t="s">
        <v>4044</v>
      </c>
      <c r="N82" s="316">
        <v>36</v>
      </c>
      <c r="O82" s="316">
        <v>27</v>
      </c>
      <c r="P82" s="316">
        <v>10</v>
      </c>
      <c r="Q82" s="316">
        <v>4</v>
      </c>
      <c r="R82" s="317">
        <v>1</v>
      </c>
      <c r="S82" s="317"/>
      <c r="T82" s="317"/>
    </row>
    <row r="83" spans="1:20" ht="30" x14ac:dyDescent="0.25">
      <c r="A83" s="120" t="s">
        <v>1025</v>
      </c>
      <c r="B83" s="123" t="s">
        <v>1026</v>
      </c>
      <c r="C83" s="123" t="s">
        <v>1027</v>
      </c>
      <c r="D83" s="119">
        <f t="shared" si="3"/>
        <v>38</v>
      </c>
      <c r="E83" s="123"/>
      <c r="F83" s="124">
        <v>499</v>
      </c>
      <c r="G83" s="121"/>
      <c r="H83" s="313" t="s">
        <v>70</v>
      </c>
      <c r="I83" s="313" t="s">
        <v>4076</v>
      </c>
      <c r="J83" s="313" t="s">
        <v>4041</v>
      </c>
      <c r="K83" s="313" t="s">
        <v>4044</v>
      </c>
      <c r="L83" s="315"/>
      <c r="M83" s="315" t="s">
        <v>4044</v>
      </c>
      <c r="N83" s="316">
        <v>44</v>
      </c>
      <c r="O83" s="316">
        <v>34</v>
      </c>
      <c r="P83" s="316">
        <v>10</v>
      </c>
      <c r="Q83" s="316">
        <v>5</v>
      </c>
      <c r="R83" s="317">
        <v>1</v>
      </c>
      <c r="S83" s="317"/>
      <c r="T83" s="317"/>
    </row>
    <row r="84" spans="1:20" ht="30" x14ac:dyDescent="0.25">
      <c r="A84" s="120" t="s">
        <v>1028</v>
      </c>
      <c r="B84" s="123" t="s">
        <v>1029</v>
      </c>
      <c r="C84" s="123" t="s">
        <v>1030</v>
      </c>
      <c r="D84" s="119">
        <f t="shared" si="3"/>
        <v>40</v>
      </c>
      <c r="E84" s="123"/>
      <c r="F84" s="124">
        <v>399</v>
      </c>
      <c r="G84" s="118"/>
      <c r="H84" s="313" t="s">
        <v>70</v>
      </c>
      <c r="I84" s="313" t="s">
        <v>4076</v>
      </c>
      <c r="J84" s="313" t="s">
        <v>4041</v>
      </c>
      <c r="K84" s="313" t="s">
        <v>4044</v>
      </c>
      <c r="L84" s="315"/>
      <c r="M84" s="315" t="s">
        <v>4044</v>
      </c>
      <c r="N84" s="316">
        <v>34</v>
      </c>
      <c r="O84" s="316">
        <v>32</v>
      </c>
      <c r="P84" s="316">
        <v>11</v>
      </c>
      <c r="Q84" s="316">
        <v>1.7</v>
      </c>
      <c r="R84" s="317">
        <v>1</v>
      </c>
      <c r="S84" s="317"/>
      <c r="T84" s="317"/>
    </row>
    <row r="85" spans="1:20" x14ac:dyDescent="0.25">
      <c r="A85" s="120" t="s">
        <v>1031</v>
      </c>
      <c r="B85" s="123" t="s">
        <v>1032</v>
      </c>
      <c r="C85" s="123" t="s">
        <v>1033</v>
      </c>
      <c r="D85" s="119">
        <f t="shared" si="3"/>
        <v>29</v>
      </c>
      <c r="E85" s="123"/>
      <c r="F85" s="124">
        <v>99</v>
      </c>
      <c r="G85" s="118"/>
      <c r="H85" s="313" t="s">
        <v>73</v>
      </c>
      <c r="I85" s="313" t="s">
        <v>4076</v>
      </c>
      <c r="J85" s="313" t="s">
        <v>4041</v>
      </c>
      <c r="K85" s="313" t="s">
        <v>4044</v>
      </c>
      <c r="L85" s="315"/>
      <c r="M85" s="315" t="s">
        <v>4044</v>
      </c>
      <c r="N85" s="316">
        <v>24</v>
      </c>
      <c r="O85" s="316">
        <v>10</v>
      </c>
      <c r="P85" s="316">
        <v>6</v>
      </c>
      <c r="Q85" s="316">
        <v>0.2</v>
      </c>
      <c r="R85" s="317">
        <v>1</v>
      </c>
      <c r="S85" s="317"/>
      <c r="T85" s="317"/>
    </row>
    <row r="86" spans="1:20" x14ac:dyDescent="0.25">
      <c r="A86" s="120" t="s">
        <v>1034</v>
      </c>
      <c r="B86" s="123" t="s">
        <v>1035</v>
      </c>
      <c r="C86" s="123" t="s">
        <v>1036</v>
      </c>
      <c r="D86" s="119">
        <f t="shared" si="3"/>
        <v>27</v>
      </c>
      <c r="E86" s="123"/>
      <c r="F86" s="124">
        <v>149</v>
      </c>
      <c r="G86" s="118"/>
      <c r="H86" s="313" t="s">
        <v>73</v>
      </c>
      <c r="I86" s="313" t="s">
        <v>4076</v>
      </c>
      <c r="J86" s="313" t="s">
        <v>4041</v>
      </c>
      <c r="K86" s="313" t="s">
        <v>4044</v>
      </c>
      <c r="L86" s="315"/>
      <c r="M86" s="315" t="s">
        <v>4044</v>
      </c>
      <c r="N86" s="316">
        <v>24</v>
      </c>
      <c r="O86" s="316">
        <v>10</v>
      </c>
      <c r="P86" s="316">
        <v>6</v>
      </c>
      <c r="Q86" s="316">
        <v>0.2</v>
      </c>
      <c r="R86" s="317">
        <v>1</v>
      </c>
      <c r="S86" s="317"/>
      <c r="T86" s="317"/>
    </row>
    <row r="87" spans="1:20" x14ac:dyDescent="0.25">
      <c r="A87" s="120" t="s">
        <v>1037</v>
      </c>
      <c r="B87" s="123" t="s">
        <v>1038</v>
      </c>
      <c r="C87" s="123" t="s">
        <v>1039</v>
      </c>
      <c r="D87" s="119">
        <f t="shared" si="3"/>
        <v>38</v>
      </c>
      <c r="E87" s="123"/>
      <c r="F87" s="124">
        <v>248</v>
      </c>
      <c r="G87" s="118"/>
      <c r="H87" s="313" t="s">
        <v>73</v>
      </c>
      <c r="I87" s="313" t="s">
        <v>4076</v>
      </c>
      <c r="J87" s="313" t="s">
        <v>4041</v>
      </c>
      <c r="K87" s="313" t="s">
        <v>4044</v>
      </c>
      <c r="L87" s="315"/>
      <c r="M87" s="315" t="s">
        <v>4044</v>
      </c>
      <c r="N87" s="316">
        <v>24</v>
      </c>
      <c r="O87" s="316">
        <v>10</v>
      </c>
      <c r="P87" s="316">
        <v>6</v>
      </c>
      <c r="Q87" s="316">
        <v>0.4</v>
      </c>
      <c r="R87" s="317">
        <v>1</v>
      </c>
      <c r="S87" s="317"/>
      <c r="T87" s="317"/>
    </row>
    <row r="88" spans="1:20" x14ac:dyDescent="0.25">
      <c r="A88" s="120" t="s">
        <v>1040</v>
      </c>
      <c r="B88" s="123" t="s">
        <v>1041</v>
      </c>
      <c r="C88" s="123" t="s">
        <v>1042</v>
      </c>
      <c r="D88" s="119">
        <f t="shared" si="3"/>
        <v>39</v>
      </c>
      <c r="E88" s="123"/>
      <c r="F88" s="124">
        <v>347</v>
      </c>
      <c r="G88" s="118"/>
      <c r="H88" s="313" t="s">
        <v>73</v>
      </c>
      <c r="I88" s="313" t="s">
        <v>4076</v>
      </c>
      <c r="J88" s="313" t="s">
        <v>4041</v>
      </c>
      <c r="K88" s="313" t="s">
        <v>4044</v>
      </c>
      <c r="L88" s="315"/>
      <c r="M88" s="315" t="s">
        <v>4044</v>
      </c>
      <c r="N88" s="316">
        <v>29</v>
      </c>
      <c r="O88" s="316">
        <v>16</v>
      </c>
      <c r="P88" s="316">
        <v>14</v>
      </c>
      <c r="Q88" s="316">
        <v>1</v>
      </c>
      <c r="R88" s="317">
        <v>1</v>
      </c>
      <c r="S88" s="317"/>
      <c r="T88" s="317"/>
    </row>
    <row r="89" spans="1:20" x14ac:dyDescent="0.25">
      <c r="A89" s="120" t="s">
        <v>1043</v>
      </c>
      <c r="B89" s="123" t="s">
        <v>1044</v>
      </c>
      <c r="C89" s="123" t="s">
        <v>1045</v>
      </c>
      <c r="D89" s="119">
        <f t="shared" ref="D89:D98" si="4">LEN(C89)</f>
        <v>28</v>
      </c>
      <c r="E89" s="123"/>
      <c r="F89" s="124">
        <v>199</v>
      </c>
      <c r="G89" s="118"/>
      <c r="H89" s="313" t="s">
        <v>73</v>
      </c>
      <c r="I89" s="313" t="s">
        <v>4076</v>
      </c>
      <c r="J89" s="313" t="s">
        <v>4041</v>
      </c>
      <c r="K89" s="313" t="s">
        <v>4044</v>
      </c>
      <c r="L89" s="315"/>
      <c r="M89" s="315" t="s">
        <v>4044</v>
      </c>
      <c r="N89" s="316">
        <v>21</v>
      </c>
      <c r="O89" s="316">
        <v>14</v>
      </c>
      <c r="P89" s="316">
        <v>13</v>
      </c>
      <c r="Q89" s="316">
        <v>17</v>
      </c>
      <c r="R89" s="317">
        <v>50</v>
      </c>
      <c r="S89" s="317"/>
      <c r="T89" s="317"/>
    </row>
    <row r="90" spans="1:20" x14ac:dyDescent="0.25">
      <c r="A90" s="120" t="s">
        <v>1046</v>
      </c>
      <c r="B90" s="123" t="s">
        <v>1047</v>
      </c>
      <c r="C90" s="123" t="s">
        <v>1048</v>
      </c>
      <c r="D90" s="119">
        <f t="shared" si="4"/>
        <v>26</v>
      </c>
      <c r="E90" s="123"/>
      <c r="F90" s="124">
        <v>99</v>
      </c>
      <c r="G90" s="118"/>
      <c r="H90" s="313" t="s">
        <v>73</v>
      </c>
      <c r="I90" s="313" t="s">
        <v>4076</v>
      </c>
      <c r="J90" s="313" t="s">
        <v>4041</v>
      </c>
      <c r="K90" s="313" t="s">
        <v>4044</v>
      </c>
      <c r="L90" s="315"/>
      <c r="M90" s="315" t="s">
        <v>4044</v>
      </c>
      <c r="N90" s="316" t="s">
        <v>4044</v>
      </c>
      <c r="O90" s="316"/>
      <c r="P90" s="316"/>
      <c r="Q90" s="316"/>
      <c r="R90" s="317"/>
      <c r="S90" s="317"/>
      <c r="T90" s="317"/>
    </row>
    <row r="91" spans="1:20" x14ac:dyDescent="0.25">
      <c r="A91" s="120" t="s">
        <v>1049</v>
      </c>
      <c r="B91" s="123" t="s">
        <v>1050</v>
      </c>
      <c r="C91" s="123" t="s">
        <v>1051</v>
      </c>
      <c r="D91" s="119">
        <f t="shared" si="4"/>
        <v>34</v>
      </c>
      <c r="E91" s="123"/>
      <c r="F91" s="124">
        <v>365</v>
      </c>
      <c r="G91" s="118"/>
      <c r="H91" s="313" t="s">
        <v>70</v>
      </c>
      <c r="I91" s="313" t="s">
        <v>4076</v>
      </c>
      <c r="J91" s="313" t="s">
        <v>4041</v>
      </c>
      <c r="K91" s="313" t="s">
        <v>4044</v>
      </c>
      <c r="L91" s="315"/>
      <c r="M91" s="315" t="s">
        <v>4044</v>
      </c>
      <c r="N91" s="316">
        <v>25</v>
      </c>
      <c r="O91" s="316">
        <v>24</v>
      </c>
      <c r="P91" s="316">
        <v>7</v>
      </c>
      <c r="Q91" s="316">
        <v>0.5</v>
      </c>
      <c r="R91" s="317">
        <v>1</v>
      </c>
      <c r="S91" s="317"/>
      <c r="T91" s="317"/>
    </row>
    <row r="92" spans="1:20" x14ac:dyDescent="0.25">
      <c r="A92" s="120" t="s">
        <v>1052</v>
      </c>
      <c r="B92" s="123" t="s">
        <v>1053</v>
      </c>
      <c r="C92" s="123" t="s">
        <v>1054</v>
      </c>
      <c r="D92" s="119">
        <f t="shared" si="4"/>
        <v>32</v>
      </c>
      <c r="E92" s="123"/>
      <c r="F92" s="124">
        <v>60</v>
      </c>
      <c r="G92" s="118"/>
      <c r="H92" s="313" t="s">
        <v>73</v>
      </c>
      <c r="I92" s="313" t="s">
        <v>4076</v>
      </c>
      <c r="J92" s="313" t="s">
        <v>4041</v>
      </c>
      <c r="K92" s="313" t="s">
        <v>4044</v>
      </c>
      <c r="L92" s="315"/>
      <c r="M92" s="315" t="s">
        <v>4044</v>
      </c>
      <c r="N92" s="316">
        <v>10</v>
      </c>
      <c r="O92" s="316">
        <v>5</v>
      </c>
      <c r="P92" s="316">
        <v>6</v>
      </c>
      <c r="Q92" s="316">
        <v>1.36</v>
      </c>
      <c r="R92" s="317">
        <v>1</v>
      </c>
      <c r="S92" s="317"/>
      <c r="T92" s="317"/>
    </row>
    <row r="93" spans="1:20" ht="30" x14ac:dyDescent="0.25">
      <c r="A93" s="120" t="s">
        <v>1056</v>
      </c>
      <c r="B93" s="123" t="s">
        <v>1057</v>
      </c>
      <c r="C93" s="123" t="s">
        <v>1058</v>
      </c>
      <c r="D93" s="119">
        <f t="shared" si="4"/>
        <v>22</v>
      </c>
      <c r="E93" s="123"/>
      <c r="F93" s="124">
        <v>2497</v>
      </c>
      <c r="G93" s="118"/>
      <c r="H93" s="313" t="s">
        <v>73</v>
      </c>
      <c r="I93" s="313" t="s">
        <v>4076</v>
      </c>
      <c r="J93" s="313" t="s">
        <v>4041</v>
      </c>
      <c r="K93" s="313" t="s">
        <v>4044</v>
      </c>
      <c r="L93" s="315"/>
      <c r="M93" s="315" t="s">
        <v>4044</v>
      </c>
      <c r="N93" s="316">
        <v>43.18</v>
      </c>
      <c r="O93" s="316">
        <v>35.56</v>
      </c>
      <c r="P93" s="316">
        <v>22.86</v>
      </c>
      <c r="Q93" s="316">
        <v>0</v>
      </c>
      <c r="R93" s="317">
        <v>1</v>
      </c>
      <c r="S93" s="317"/>
      <c r="T93" s="317"/>
    </row>
    <row r="94" spans="1:20" ht="30" x14ac:dyDescent="0.25">
      <c r="A94" s="120" t="s">
        <v>1060</v>
      </c>
      <c r="B94" s="123" t="s">
        <v>1061</v>
      </c>
      <c r="C94" s="123" t="s">
        <v>1062</v>
      </c>
      <c r="D94" s="119">
        <f t="shared" si="4"/>
        <v>29</v>
      </c>
      <c r="E94" s="123"/>
      <c r="F94" s="124">
        <v>1997</v>
      </c>
      <c r="G94" s="118"/>
      <c r="H94" s="313" t="s">
        <v>73</v>
      </c>
      <c r="I94" s="313" t="s">
        <v>4076</v>
      </c>
      <c r="J94" s="313" t="s">
        <v>4041</v>
      </c>
      <c r="K94" s="313" t="s">
        <v>4044</v>
      </c>
      <c r="L94" s="315"/>
      <c r="M94" s="315" t="s">
        <v>4044</v>
      </c>
      <c r="N94" s="316">
        <v>49</v>
      </c>
      <c r="O94" s="316">
        <v>40</v>
      </c>
      <c r="P94" s="316">
        <v>30</v>
      </c>
      <c r="Q94" s="316">
        <v>5.6</v>
      </c>
      <c r="R94" s="317">
        <v>1</v>
      </c>
      <c r="S94" s="317"/>
      <c r="T94" s="317"/>
    </row>
    <row r="95" spans="1:20" ht="45" x14ac:dyDescent="0.25">
      <c r="A95" s="120" t="s">
        <v>1063</v>
      </c>
      <c r="B95" s="123" t="s">
        <v>1064</v>
      </c>
      <c r="C95" s="123" t="s">
        <v>1065</v>
      </c>
      <c r="D95" s="119">
        <f t="shared" si="4"/>
        <v>26</v>
      </c>
      <c r="E95" s="123"/>
      <c r="F95" s="124">
        <v>599</v>
      </c>
      <c r="G95" s="118"/>
      <c r="H95" s="313" t="s">
        <v>73</v>
      </c>
      <c r="I95" s="313" t="s">
        <v>4076</v>
      </c>
      <c r="J95" s="313" t="s">
        <v>4077</v>
      </c>
      <c r="K95" s="313" t="s">
        <v>4044</v>
      </c>
      <c r="L95" s="315"/>
      <c r="M95" s="315" t="s">
        <v>4044</v>
      </c>
      <c r="N95" s="316">
        <v>40.64</v>
      </c>
      <c r="O95" s="316">
        <v>25.4</v>
      </c>
      <c r="P95" s="316">
        <v>21.59</v>
      </c>
      <c r="Q95" s="316">
        <v>3.5833767999999999</v>
      </c>
      <c r="R95" s="317">
        <v>1</v>
      </c>
      <c r="S95" s="317"/>
      <c r="T95" s="317"/>
    </row>
    <row r="96" spans="1:20" x14ac:dyDescent="0.25">
      <c r="A96" s="120" t="s">
        <v>1066</v>
      </c>
      <c r="B96" s="123" t="s">
        <v>1067</v>
      </c>
      <c r="C96" s="123" t="s">
        <v>1068</v>
      </c>
      <c r="D96" s="119">
        <f t="shared" si="4"/>
        <v>32</v>
      </c>
      <c r="E96" s="123"/>
      <c r="F96" s="124">
        <v>999</v>
      </c>
      <c r="G96" s="118"/>
      <c r="H96" s="313" t="s">
        <v>73</v>
      </c>
      <c r="I96" s="313" t="s">
        <v>4076</v>
      </c>
      <c r="J96" s="313" t="s">
        <v>4041</v>
      </c>
      <c r="K96" s="313" t="s">
        <v>4044</v>
      </c>
      <c r="L96" s="315"/>
      <c r="M96" s="315" t="s">
        <v>4044</v>
      </c>
      <c r="N96" s="316">
        <v>39</v>
      </c>
      <c r="O96" s="316">
        <v>25</v>
      </c>
      <c r="P96" s="316">
        <v>15</v>
      </c>
      <c r="Q96" s="316">
        <v>1.2</v>
      </c>
      <c r="R96" s="317">
        <v>1</v>
      </c>
      <c r="S96" s="317"/>
      <c r="T96" s="317"/>
    </row>
    <row r="97" spans="1:20" x14ac:dyDescent="0.25">
      <c r="A97" s="120" t="s">
        <v>1069</v>
      </c>
      <c r="B97" s="11" t="s">
        <v>1070</v>
      </c>
      <c r="C97" s="123" t="s">
        <v>1071</v>
      </c>
      <c r="D97" s="119">
        <f t="shared" si="4"/>
        <v>23</v>
      </c>
      <c r="E97" s="123"/>
      <c r="F97" s="124">
        <v>899</v>
      </c>
      <c r="G97" s="118"/>
      <c r="H97" s="313" t="s">
        <v>73</v>
      </c>
      <c r="I97" s="313" t="s">
        <v>4076</v>
      </c>
      <c r="J97" s="313" t="s">
        <v>4041</v>
      </c>
      <c r="K97" s="313" t="s">
        <v>4044</v>
      </c>
      <c r="L97" s="315"/>
      <c r="M97" s="315" t="s">
        <v>4044</v>
      </c>
      <c r="N97" s="316">
        <v>22.86</v>
      </c>
      <c r="O97" s="316">
        <v>9.5250000000000004</v>
      </c>
      <c r="P97" s="316">
        <v>5.08</v>
      </c>
      <c r="Q97" s="316">
        <v>0.22</v>
      </c>
      <c r="R97" s="317">
        <v>1</v>
      </c>
      <c r="S97" s="317"/>
      <c r="T97" s="317"/>
    </row>
    <row r="98" spans="1:20" x14ac:dyDescent="0.25">
      <c r="A98" s="120" t="s">
        <v>1072</v>
      </c>
      <c r="B98" s="11" t="s">
        <v>1073</v>
      </c>
      <c r="C98" s="123" t="s">
        <v>1074</v>
      </c>
      <c r="D98" s="119">
        <f t="shared" si="4"/>
        <v>29</v>
      </c>
      <c r="E98" s="123"/>
      <c r="F98" s="124">
        <v>499</v>
      </c>
      <c r="G98" s="118"/>
      <c r="H98" s="313" t="s">
        <v>73</v>
      </c>
      <c r="I98" s="313" t="s">
        <v>4076</v>
      </c>
      <c r="J98" s="313" t="s">
        <v>4041</v>
      </c>
      <c r="K98" s="313" t="s">
        <v>4044</v>
      </c>
      <c r="L98" s="315"/>
      <c r="M98" s="315" t="s">
        <v>4044</v>
      </c>
      <c r="N98" s="316">
        <v>29</v>
      </c>
      <c r="O98" s="316">
        <v>16</v>
      </c>
      <c r="P98" s="316">
        <v>14</v>
      </c>
      <c r="Q98" s="316">
        <v>0.4</v>
      </c>
      <c r="R98" s="317">
        <v>1</v>
      </c>
      <c r="S98" s="317"/>
      <c r="T98" s="317"/>
    </row>
    <row r="99" spans="1:20" x14ac:dyDescent="0.25">
      <c r="A99" s="120" t="s">
        <v>1227</v>
      </c>
      <c r="B99" s="11" t="s">
        <v>1228</v>
      </c>
      <c r="C99" s="123" t="s">
        <v>1229</v>
      </c>
      <c r="D99" s="119">
        <f t="shared" ref="D99:D122" si="5">LEN(C99)</f>
        <v>32</v>
      </c>
      <c r="E99" s="123"/>
      <c r="F99" s="124">
        <v>100</v>
      </c>
      <c r="G99" s="118"/>
      <c r="H99" s="313" t="s">
        <v>73</v>
      </c>
      <c r="I99" s="313" t="s">
        <v>4076</v>
      </c>
      <c r="J99" s="313" t="s">
        <v>4078</v>
      </c>
      <c r="K99" s="313" t="s">
        <v>4044</v>
      </c>
      <c r="L99" s="315"/>
      <c r="M99" s="315" t="s">
        <v>4044</v>
      </c>
      <c r="N99" s="316">
        <v>29</v>
      </c>
      <c r="O99" s="316">
        <v>16</v>
      </c>
      <c r="P99" s="316">
        <v>14</v>
      </c>
      <c r="Q99" s="316">
        <v>0.8</v>
      </c>
      <c r="R99" s="317">
        <v>1</v>
      </c>
      <c r="S99" s="317"/>
      <c r="T99" s="317"/>
    </row>
    <row r="100" spans="1:20" x14ac:dyDescent="0.25">
      <c r="A100" s="120" t="s">
        <v>1230</v>
      </c>
      <c r="B100" s="11" t="s">
        <v>1231</v>
      </c>
      <c r="C100" s="123" t="s">
        <v>1232</v>
      </c>
      <c r="D100" s="119">
        <f t="shared" si="5"/>
        <v>32</v>
      </c>
      <c r="E100" s="123"/>
      <c r="F100" s="124">
        <v>100</v>
      </c>
      <c r="G100" s="118"/>
      <c r="H100" s="313" t="s">
        <v>73</v>
      </c>
      <c r="I100" s="313" t="s">
        <v>4076</v>
      </c>
      <c r="J100" s="313" t="s">
        <v>4078</v>
      </c>
      <c r="K100" s="313" t="s">
        <v>4044</v>
      </c>
      <c r="L100" s="315"/>
      <c r="M100" s="315" t="s">
        <v>4044</v>
      </c>
      <c r="N100" s="316">
        <v>29</v>
      </c>
      <c r="O100" s="316">
        <v>16</v>
      </c>
      <c r="P100" s="316">
        <v>14</v>
      </c>
      <c r="Q100" s="316">
        <v>0.8</v>
      </c>
      <c r="R100" s="317">
        <v>1</v>
      </c>
      <c r="S100" s="317"/>
      <c r="T100" s="317"/>
    </row>
    <row r="101" spans="1:20" x14ac:dyDescent="0.25">
      <c r="A101" s="120" t="s">
        <v>1233</v>
      </c>
      <c r="B101" s="11" t="s">
        <v>1234</v>
      </c>
      <c r="C101" s="123" t="s">
        <v>1235</v>
      </c>
      <c r="D101" s="119">
        <f t="shared" si="5"/>
        <v>32</v>
      </c>
      <c r="E101" s="123"/>
      <c r="F101" s="124">
        <v>100</v>
      </c>
      <c r="G101" s="118"/>
      <c r="H101" s="313" t="s">
        <v>73</v>
      </c>
      <c r="I101" s="313" t="s">
        <v>4076</v>
      </c>
      <c r="J101" s="313" t="s">
        <v>4078</v>
      </c>
      <c r="K101" s="313" t="s">
        <v>4044</v>
      </c>
      <c r="L101" s="315"/>
      <c r="M101" s="315" t="s">
        <v>4044</v>
      </c>
      <c r="N101" s="316">
        <v>29</v>
      </c>
      <c r="O101" s="316">
        <v>16</v>
      </c>
      <c r="P101" s="316">
        <v>14</v>
      </c>
      <c r="Q101" s="316">
        <v>0.8</v>
      </c>
      <c r="R101" s="317">
        <v>1</v>
      </c>
      <c r="S101" s="317"/>
      <c r="T101" s="317"/>
    </row>
    <row r="102" spans="1:20" x14ac:dyDescent="0.25">
      <c r="A102" s="120" t="s">
        <v>1236</v>
      </c>
      <c r="B102" s="11" t="s">
        <v>1237</v>
      </c>
      <c r="C102" s="123" t="s">
        <v>1238</v>
      </c>
      <c r="D102" s="119">
        <f t="shared" si="5"/>
        <v>32</v>
      </c>
      <c r="E102" s="123"/>
      <c r="F102" s="124">
        <v>100</v>
      </c>
      <c r="G102" s="118"/>
      <c r="H102" s="313" t="s">
        <v>73</v>
      </c>
      <c r="I102" s="313" t="s">
        <v>4076</v>
      </c>
      <c r="J102" s="313" t="s">
        <v>4078</v>
      </c>
      <c r="K102" s="313" t="s">
        <v>4044</v>
      </c>
      <c r="L102" s="315"/>
      <c r="M102" s="315" t="s">
        <v>4044</v>
      </c>
      <c r="N102" s="316">
        <v>29</v>
      </c>
      <c r="O102" s="316">
        <v>16</v>
      </c>
      <c r="P102" s="316">
        <v>14</v>
      </c>
      <c r="Q102" s="316">
        <v>0.8</v>
      </c>
      <c r="R102" s="317">
        <v>1</v>
      </c>
      <c r="S102" s="317"/>
      <c r="T102" s="317"/>
    </row>
    <row r="103" spans="1:20" x14ac:dyDescent="0.25">
      <c r="A103" s="120" t="s">
        <v>1239</v>
      </c>
      <c r="B103" s="11" t="s">
        <v>1240</v>
      </c>
      <c r="C103" s="123" t="s">
        <v>1241</v>
      </c>
      <c r="D103" s="119">
        <f t="shared" si="5"/>
        <v>32</v>
      </c>
      <c r="E103" s="123"/>
      <c r="F103" s="124">
        <v>100</v>
      </c>
      <c r="G103" s="118"/>
      <c r="H103" s="313" t="s">
        <v>73</v>
      </c>
      <c r="I103" s="313" t="s">
        <v>4076</v>
      </c>
      <c r="J103" s="313" t="s">
        <v>4078</v>
      </c>
      <c r="K103" s="313" t="s">
        <v>4044</v>
      </c>
      <c r="L103" s="315"/>
      <c r="M103" s="315" t="s">
        <v>4044</v>
      </c>
      <c r="N103" s="316">
        <v>29</v>
      </c>
      <c r="O103" s="316">
        <v>16</v>
      </c>
      <c r="P103" s="316">
        <v>14</v>
      </c>
      <c r="Q103" s="316">
        <v>0.8</v>
      </c>
      <c r="R103" s="317">
        <v>1</v>
      </c>
      <c r="S103" s="317"/>
      <c r="T103" s="317"/>
    </row>
    <row r="104" spans="1:20" x14ac:dyDescent="0.25">
      <c r="A104" s="120" t="s">
        <v>1242</v>
      </c>
      <c r="B104" s="11" t="s">
        <v>1243</v>
      </c>
      <c r="C104" s="123" t="s">
        <v>1244</v>
      </c>
      <c r="D104" s="119">
        <f t="shared" si="5"/>
        <v>32</v>
      </c>
      <c r="E104" s="123"/>
      <c r="F104" s="124">
        <v>100</v>
      </c>
      <c r="G104" s="118"/>
      <c r="H104" s="313" t="s">
        <v>73</v>
      </c>
      <c r="I104" s="313" t="s">
        <v>4076</v>
      </c>
      <c r="J104" s="313" t="s">
        <v>4078</v>
      </c>
      <c r="K104" s="313" t="s">
        <v>4044</v>
      </c>
      <c r="L104" s="315"/>
      <c r="M104" s="315" t="s">
        <v>4044</v>
      </c>
      <c r="N104" s="316">
        <v>29</v>
      </c>
      <c r="O104" s="316">
        <v>16</v>
      </c>
      <c r="P104" s="316">
        <v>14</v>
      </c>
      <c r="Q104" s="316">
        <v>0.8</v>
      </c>
      <c r="R104" s="317">
        <v>1</v>
      </c>
      <c r="S104" s="317"/>
      <c r="T104" s="317"/>
    </row>
    <row r="105" spans="1:20" x14ac:dyDescent="0.25">
      <c r="A105" s="120" t="s">
        <v>1245</v>
      </c>
      <c r="B105" s="11" t="s">
        <v>1246</v>
      </c>
      <c r="C105" s="123" t="s">
        <v>1247</v>
      </c>
      <c r="D105" s="119">
        <f t="shared" si="5"/>
        <v>32</v>
      </c>
      <c r="E105" s="123"/>
      <c r="F105" s="124">
        <v>100</v>
      </c>
      <c r="G105" s="118"/>
      <c r="H105" s="313" t="s">
        <v>73</v>
      </c>
      <c r="I105" s="313" t="s">
        <v>4076</v>
      </c>
      <c r="J105" s="313" t="s">
        <v>4078</v>
      </c>
      <c r="K105" s="313" t="s">
        <v>4044</v>
      </c>
      <c r="L105" s="315"/>
      <c r="M105" s="315" t="s">
        <v>4044</v>
      </c>
      <c r="N105" s="316">
        <v>29</v>
      </c>
      <c r="O105" s="316">
        <v>16</v>
      </c>
      <c r="P105" s="316">
        <v>14</v>
      </c>
      <c r="Q105" s="316">
        <v>0.8</v>
      </c>
      <c r="R105" s="317">
        <v>1</v>
      </c>
      <c r="S105" s="317"/>
      <c r="T105" s="317"/>
    </row>
    <row r="106" spans="1:20" x14ac:dyDescent="0.25">
      <c r="A106" s="120" t="s">
        <v>1248</v>
      </c>
      <c r="B106" s="11" t="s">
        <v>1249</v>
      </c>
      <c r="C106" s="123" t="s">
        <v>1250</v>
      </c>
      <c r="D106" s="119">
        <f t="shared" si="5"/>
        <v>32</v>
      </c>
      <c r="E106" s="123"/>
      <c r="F106" s="124">
        <v>100</v>
      </c>
      <c r="G106" s="118"/>
      <c r="H106" s="313" t="s">
        <v>73</v>
      </c>
      <c r="I106" s="313" t="s">
        <v>4076</v>
      </c>
      <c r="J106" s="313" t="s">
        <v>4078</v>
      </c>
      <c r="K106" s="313" t="s">
        <v>4044</v>
      </c>
      <c r="L106" s="315"/>
      <c r="M106" s="315" t="s">
        <v>4044</v>
      </c>
      <c r="N106" s="316">
        <v>29</v>
      </c>
      <c r="O106" s="316">
        <v>16</v>
      </c>
      <c r="P106" s="316">
        <v>14</v>
      </c>
      <c r="Q106" s="316">
        <v>0.8</v>
      </c>
      <c r="R106" s="317">
        <v>1</v>
      </c>
      <c r="S106" s="317"/>
      <c r="T106" s="317"/>
    </row>
    <row r="107" spans="1:20" x14ac:dyDescent="0.25">
      <c r="A107" s="120" t="s">
        <v>1252</v>
      </c>
      <c r="B107" s="123" t="s">
        <v>1253</v>
      </c>
      <c r="C107" s="123" t="s">
        <v>1254</v>
      </c>
      <c r="D107" s="119">
        <f t="shared" si="5"/>
        <v>33</v>
      </c>
      <c r="E107" s="123"/>
      <c r="F107" s="124">
        <v>11</v>
      </c>
      <c r="G107" s="118"/>
      <c r="H107" s="313" t="s">
        <v>4039</v>
      </c>
      <c r="I107" s="313" t="s">
        <v>4076</v>
      </c>
      <c r="J107" s="313" t="s">
        <v>4079</v>
      </c>
      <c r="K107" s="313" t="s">
        <v>4044</v>
      </c>
      <c r="L107" s="315"/>
      <c r="M107" s="315" t="s">
        <v>4044</v>
      </c>
      <c r="N107" s="316">
        <v>16</v>
      </c>
      <c r="O107" s="316">
        <v>16</v>
      </c>
      <c r="P107" s="316">
        <v>14</v>
      </c>
      <c r="Q107" s="316">
        <v>0.4</v>
      </c>
      <c r="R107" s="317">
        <v>1</v>
      </c>
      <c r="S107" s="317"/>
      <c r="T107" s="317"/>
    </row>
    <row r="108" spans="1:20" x14ac:dyDescent="0.25">
      <c r="A108" s="120" t="s">
        <v>1256</v>
      </c>
      <c r="B108" s="123" t="s">
        <v>1257</v>
      </c>
      <c r="C108" s="123" t="s">
        <v>1258</v>
      </c>
      <c r="D108" s="119">
        <f t="shared" si="5"/>
        <v>33</v>
      </c>
      <c r="E108" s="123"/>
      <c r="F108" s="124">
        <v>11</v>
      </c>
      <c r="G108" s="118"/>
      <c r="H108" s="313" t="s">
        <v>4039</v>
      </c>
      <c r="I108" s="313" t="s">
        <v>4076</v>
      </c>
      <c r="J108" s="313" t="s">
        <v>4079</v>
      </c>
      <c r="K108" s="313" t="s">
        <v>4044</v>
      </c>
      <c r="L108" s="315"/>
      <c r="M108" s="315" t="s">
        <v>4044</v>
      </c>
      <c r="N108" s="316">
        <v>16</v>
      </c>
      <c r="O108" s="316">
        <v>16</v>
      </c>
      <c r="P108" s="316">
        <v>14</v>
      </c>
      <c r="Q108" s="316">
        <v>0.4</v>
      </c>
      <c r="R108" s="317">
        <v>1</v>
      </c>
      <c r="S108" s="317"/>
      <c r="T108" s="317"/>
    </row>
    <row r="109" spans="1:20" x14ac:dyDescent="0.25">
      <c r="A109" s="120" t="s">
        <v>1259</v>
      </c>
      <c r="B109" s="123" t="s">
        <v>1260</v>
      </c>
      <c r="C109" s="123" t="s">
        <v>1261</v>
      </c>
      <c r="D109" s="119">
        <f t="shared" si="5"/>
        <v>33</v>
      </c>
      <c r="E109" s="123"/>
      <c r="F109" s="124">
        <v>11</v>
      </c>
      <c r="G109" s="118"/>
      <c r="H109" s="313" t="s">
        <v>4039</v>
      </c>
      <c r="I109" s="313" t="s">
        <v>4076</v>
      </c>
      <c r="J109" s="313" t="s">
        <v>4079</v>
      </c>
      <c r="K109" s="313" t="s">
        <v>4044</v>
      </c>
      <c r="L109" s="315"/>
      <c r="M109" s="315" t="s">
        <v>4044</v>
      </c>
      <c r="N109" s="316">
        <v>16</v>
      </c>
      <c r="O109" s="316">
        <v>16</v>
      </c>
      <c r="P109" s="316">
        <v>14</v>
      </c>
      <c r="Q109" s="316">
        <v>0.4</v>
      </c>
      <c r="R109" s="317">
        <v>1</v>
      </c>
      <c r="S109" s="317"/>
      <c r="T109" s="317"/>
    </row>
    <row r="110" spans="1:20" x14ac:dyDescent="0.25">
      <c r="A110" s="120" t="s">
        <v>1262</v>
      </c>
      <c r="B110" s="123" t="s">
        <v>1263</v>
      </c>
      <c r="C110" s="123" t="s">
        <v>1264</v>
      </c>
      <c r="D110" s="119">
        <f t="shared" si="5"/>
        <v>33</v>
      </c>
      <c r="E110" s="123"/>
      <c r="F110" s="124">
        <v>11</v>
      </c>
      <c r="G110" s="118"/>
      <c r="H110" s="313" t="s">
        <v>4039</v>
      </c>
      <c r="I110" s="313" t="s">
        <v>4076</v>
      </c>
      <c r="J110" s="313" t="s">
        <v>4079</v>
      </c>
      <c r="K110" s="313" t="s">
        <v>4044</v>
      </c>
      <c r="L110" s="315"/>
      <c r="M110" s="315" t="s">
        <v>4044</v>
      </c>
      <c r="N110" s="316">
        <v>16</v>
      </c>
      <c r="O110" s="316">
        <v>16</v>
      </c>
      <c r="P110" s="316">
        <v>14</v>
      </c>
      <c r="Q110" s="316">
        <v>0.4</v>
      </c>
      <c r="R110" s="317">
        <v>1</v>
      </c>
      <c r="S110" s="317"/>
      <c r="T110" s="317"/>
    </row>
    <row r="111" spans="1:20" x14ac:dyDescent="0.25">
      <c r="A111" s="120" t="s">
        <v>1265</v>
      </c>
      <c r="B111" s="123" t="s">
        <v>1266</v>
      </c>
      <c r="C111" s="123" t="s">
        <v>1267</v>
      </c>
      <c r="D111" s="119">
        <f t="shared" si="5"/>
        <v>33</v>
      </c>
      <c r="E111" s="123"/>
      <c r="F111" s="124">
        <v>11</v>
      </c>
      <c r="G111" s="118"/>
      <c r="H111" s="313" t="s">
        <v>4039</v>
      </c>
      <c r="I111" s="313" t="s">
        <v>4076</v>
      </c>
      <c r="J111" s="313" t="s">
        <v>4079</v>
      </c>
      <c r="K111" s="313" t="s">
        <v>4044</v>
      </c>
      <c r="L111" s="315"/>
      <c r="M111" s="315" t="s">
        <v>4044</v>
      </c>
      <c r="N111" s="316">
        <v>16</v>
      </c>
      <c r="O111" s="316">
        <v>16</v>
      </c>
      <c r="P111" s="316">
        <v>14</v>
      </c>
      <c r="Q111" s="316">
        <v>0.4</v>
      </c>
      <c r="R111" s="317">
        <v>1</v>
      </c>
      <c r="S111" s="317"/>
      <c r="T111" s="317"/>
    </row>
    <row r="112" spans="1:20" x14ac:dyDescent="0.25">
      <c r="A112" s="120" t="s">
        <v>1268</v>
      </c>
      <c r="B112" s="123" t="s">
        <v>1269</v>
      </c>
      <c r="C112" s="123" t="s">
        <v>1270</v>
      </c>
      <c r="D112" s="119">
        <f t="shared" si="5"/>
        <v>33</v>
      </c>
      <c r="E112" s="123"/>
      <c r="F112" s="124">
        <v>11</v>
      </c>
      <c r="G112" s="118"/>
      <c r="H112" s="313" t="s">
        <v>4039</v>
      </c>
      <c r="I112" s="313" t="s">
        <v>4076</v>
      </c>
      <c r="J112" s="313" t="s">
        <v>4079</v>
      </c>
      <c r="K112" s="313" t="s">
        <v>4044</v>
      </c>
      <c r="L112" s="315"/>
      <c r="M112" s="315" t="s">
        <v>4044</v>
      </c>
      <c r="N112" s="316">
        <v>16</v>
      </c>
      <c r="O112" s="316">
        <v>16</v>
      </c>
      <c r="P112" s="316">
        <v>14</v>
      </c>
      <c r="Q112" s="316">
        <v>0.4</v>
      </c>
      <c r="R112" s="317">
        <v>1</v>
      </c>
      <c r="S112" s="317"/>
      <c r="T112" s="317"/>
    </row>
    <row r="113" spans="1:20" x14ac:dyDescent="0.25">
      <c r="A113" s="120" t="s">
        <v>1271</v>
      </c>
      <c r="B113" s="123" t="s">
        <v>1272</v>
      </c>
      <c r="C113" s="123" t="s">
        <v>1273</v>
      </c>
      <c r="D113" s="119">
        <f t="shared" si="5"/>
        <v>33</v>
      </c>
      <c r="E113" s="123"/>
      <c r="F113" s="124">
        <v>11</v>
      </c>
      <c r="G113" s="118"/>
      <c r="H113" s="313" t="s">
        <v>4039</v>
      </c>
      <c r="I113" s="313" t="s">
        <v>4076</v>
      </c>
      <c r="J113" s="313" t="s">
        <v>4079</v>
      </c>
      <c r="K113" s="313" t="s">
        <v>4044</v>
      </c>
      <c r="L113" s="315"/>
      <c r="M113" s="315" t="s">
        <v>4044</v>
      </c>
      <c r="N113" s="316">
        <v>16</v>
      </c>
      <c r="O113" s="316">
        <v>16</v>
      </c>
      <c r="P113" s="316">
        <v>14</v>
      </c>
      <c r="Q113" s="316">
        <v>0.4</v>
      </c>
      <c r="R113" s="317">
        <v>1</v>
      </c>
      <c r="S113" s="317"/>
      <c r="T113" s="317"/>
    </row>
    <row r="114" spans="1:20" x14ac:dyDescent="0.25">
      <c r="A114" s="120" t="s">
        <v>1274</v>
      </c>
      <c r="B114" s="123" t="s">
        <v>1275</v>
      </c>
      <c r="C114" s="123" t="s">
        <v>1276</v>
      </c>
      <c r="D114" s="119">
        <f t="shared" si="5"/>
        <v>33</v>
      </c>
      <c r="E114" s="123"/>
      <c r="F114" s="124">
        <v>11</v>
      </c>
      <c r="G114" s="118"/>
      <c r="H114" s="313" t="s">
        <v>4039</v>
      </c>
      <c r="I114" s="313" t="s">
        <v>4076</v>
      </c>
      <c r="J114" s="313" t="s">
        <v>4079</v>
      </c>
      <c r="K114" s="313" t="s">
        <v>4044</v>
      </c>
      <c r="L114" s="315"/>
      <c r="M114" s="315" t="s">
        <v>4044</v>
      </c>
      <c r="N114" s="316">
        <v>16</v>
      </c>
      <c r="O114" s="316">
        <v>16</v>
      </c>
      <c r="P114" s="316">
        <v>14</v>
      </c>
      <c r="Q114" s="316">
        <v>0.4</v>
      </c>
      <c r="R114" s="317">
        <v>1</v>
      </c>
      <c r="S114" s="317"/>
      <c r="T114" s="317"/>
    </row>
    <row r="115" spans="1:20" x14ac:dyDescent="0.25">
      <c r="A115" s="120" t="s">
        <v>1277</v>
      </c>
      <c r="B115" s="123" t="s">
        <v>1278</v>
      </c>
      <c r="C115" s="123" t="s">
        <v>1279</v>
      </c>
      <c r="D115" s="119">
        <f t="shared" si="5"/>
        <v>33</v>
      </c>
      <c r="E115" s="123"/>
      <c r="F115" s="124">
        <v>11</v>
      </c>
      <c r="G115" s="118"/>
      <c r="H115" s="313" t="s">
        <v>4039</v>
      </c>
      <c r="I115" s="313" t="s">
        <v>4076</v>
      </c>
      <c r="J115" s="313" t="s">
        <v>4079</v>
      </c>
      <c r="K115" s="313" t="s">
        <v>4044</v>
      </c>
      <c r="L115" s="315"/>
      <c r="M115" s="315" t="s">
        <v>4044</v>
      </c>
      <c r="N115" s="316">
        <v>16</v>
      </c>
      <c r="O115" s="316">
        <v>16</v>
      </c>
      <c r="P115" s="316">
        <v>14</v>
      </c>
      <c r="Q115" s="316">
        <v>0.4</v>
      </c>
      <c r="R115" s="317">
        <v>1</v>
      </c>
      <c r="S115" s="317"/>
      <c r="T115" s="317"/>
    </row>
    <row r="116" spans="1:20" x14ac:dyDescent="0.25">
      <c r="A116" s="120" t="s">
        <v>1280</v>
      </c>
      <c r="B116" s="123" t="s">
        <v>1281</v>
      </c>
      <c r="C116" s="123" t="s">
        <v>1282</v>
      </c>
      <c r="D116" s="119">
        <f t="shared" si="5"/>
        <v>33</v>
      </c>
      <c r="E116" s="123"/>
      <c r="F116" s="124">
        <v>11</v>
      </c>
      <c r="G116" s="118"/>
      <c r="H116" s="313" t="s">
        <v>4039</v>
      </c>
      <c r="I116" s="313" t="s">
        <v>4076</v>
      </c>
      <c r="J116" s="313" t="s">
        <v>4079</v>
      </c>
      <c r="K116" s="313" t="s">
        <v>4044</v>
      </c>
      <c r="L116" s="315"/>
      <c r="M116" s="315" t="s">
        <v>4044</v>
      </c>
      <c r="N116" s="316">
        <v>16</v>
      </c>
      <c r="O116" s="316">
        <v>16</v>
      </c>
      <c r="P116" s="316">
        <v>14</v>
      </c>
      <c r="Q116" s="316">
        <v>0.4</v>
      </c>
      <c r="R116" s="317">
        <v>1</v>
      </c>
      <c r="S116" s="317"/>
      <c r="T116" s="317"/>
    </row>
    <row r="117" spans="1:20" x14ac:dyDescent="0.25">
      <c r="A117" s="120" t="s">
        <v>1283</v>
      </c>
      <c r="B117" s="123" t="s">
        <v>1284</v>
      </c>
      <c r="C117" s="123" t="s">
        <v>1285</v>
      </c>
      <c r="D117" s="119">
        <f t="shared" si="5"/>
        <v>34</v>
      </c>
      <c r="E117" s="123"/>
      <c r="F117" s="124">
        <v>500</v>
      </c>
      <c r="G117" s="118"/>
      <c r="H117" s="313" t="s">
        <v>73</v>
      </c>
      <c r="I117" s="313" t="s">
        <v>4076</v>
      </c>
      <c r="J117" s="313" t="s">
        <v>4080</v>
      </c>
      <c r="K117" s="313" t="s">
        <v>4044</v>
      </c>
      <c r="L117" s="315"/>
      <c r="M117" s="315" t="s">
        <v>4044</v>
      </c>
      <c r="N117" s="316">
        <v>29</v>
      </c>
      <c r="O117" s="316">
        <v>16</v>
      </c>
      <c r="P117" s="316">
        <v>14</v>
      </c>
      <c r="Q117" s="316">
        <v>1.1000000000000001</v>
      </c>
      <c r="R117" s="317">
        <v>1</v>
      </c>
      <c r="S117" s="317"/>
      <c r="T117" s="317"/>
    </row>
    <row r="118" spans="1:20" x14ac:dyDescent="0.25">
      <c r="A118" s="120" t="s">
        <v>1286</v>
      </c>
      <c r="B118" s="123" t="s">
        <v>1287</v>
      </c>
      <c r="C118" s="123" t="s">
        <v>1288</v>
      </c>
      <c r="D118" s="119">
        <f t="shared" si="5"/>
        <v>24</v>
      </c>
      <c r="E118" s="123"/>
      <c r="F118" s="124">
        <v>50</v>
      </c>
      <c r="G118" s="118"/>
      <c r="H118" s="313" t="s">
        <v>73</v>
      </c>
      <c r="I118" s="313" t="s">
        <v>4076</v>
      </c>
      <c r="J118" s="313" t="s">
        <v>4080</v>
      </c>
      <c r="K118" s="313" t="s">
        <v>4044</v>
      </c>
      <c r="L118" s="315"/>
      <c r="M118" s="315" t="s">
        <v>4044</v>
      </c>
      <c r="N118" s="316" t="s">
        <v>4044</v>
      </c>
      <c r="O118" s="316">
        <v>0</v>
      </c>
      <c r="P118" s="316">
        <v>0</v>
      </c>
      <c r="Q118" s="316">
        <v>0</v>
      </c>
      <c r="R118" s="317">
        <v>0</v>
      </c>
      <c r="S118" s="317"/>
      <c r="T118" s="317"/>
    </row>
    <row r="119" spans="1:20" x14ac:dyDescent="0.25">
      <c r="A119" s="120" t="s">
        <v>1289</v>
      </c>
      <c r="B119" s="123" t="s">
        <v>1290</v>
      </c>
      <c r="C119" s="123" t="s">
        <v>1291</v>
      </c>
      <c r="D119" s="119">
        <f t="shared" si="5"/>
        <v>26</v>
      </c>
      <c r="E119" s="123"/>
      <c r="F119" s="124">
        <v>1000</v>
      </c>
      <c r="G119" s="118"/>
      <c r="H119" s="313" t="s">
        <v>73</v>
      </c>
      <c r="I119" s="313" t="s">
        <v>4076</v>
      </c>
      <c r="J119" s="313" t="s">
        <v>4081</v>
      </c>
      <c r="K119" s="313" t="s">
        <v>4044</v>
      </c>
      <c r="L119" s="315"/>
      <c r="M119" s="315" t="s">
        <v>4044</v>
      </c>
      <c r="N119" s="316">
        <v>50.8</v>
      </c>
      <c r="O119" s="316">
        <v>12.7</v>
      </c>
      <c r="P119" s="316">
        <v>10.16</v>
      </c>
      <c r="Q119" s="316">
        <v>1.9504455999999999</v>
      </c>
      <c r="R119" s="317">
        <v>1</v>
      </c>
      <c r="S119" s="317"/>
      <c r="T119" s="317"/>
    </row>
    <row r="120" spans="1:20" x14ac:dyDescent="0.25">
      <c r="A120" s="120" t="s">
        <v>1292</v>
      </c>
      <c r="B120" s="123" t="s">
        <v>1293</v>
      </c>
      <c r="C120" s="123" t="s">
        <v>1294</v>
      </c>
      <c r="D120" s="119">
        <f t="shared" si="5"/>
        <v>27</v>
      </c>
      <c r="E120" s="123"/>
      <c r="F120" s="124">
        <v>800</v>
      </c>
      <c r="G120" s="118"/>
      <c r="H120" s="313" t="s">
        <v>73</v>
      </c>
      <c r="I120" s="313" t="s">
        <v>4076</v>
      </c>
      <c r="J120" s="313" t="s">
        <v>4082</v>
      </c>
      <c r="K120" s="313" t="s">
        <v>4044</v>
      </c>
      <c r="L120" s="315"/>
      <c r="M120" s="315" t="s">
        <v>4044</v>
      </c>
      <c r="N120" s="316">
        <v>48.26</v>
      </c>
      <c r="O120" s="316">
        <v>22.86</v>
      </c>
      <c r="P120" s="316">
        <v>7.62</v>
      </c>
      <c r="Q120" s="316">
        <v>1.4514944000000001</v>
      </c>
      <c r="R120" s="317">
        <v>1</v>
      </c>
      <c r="S120" s="317"/>
      <c r="T120" s="317"/>
    </row>
    <row r="121" spans="1:20" x14ac:dyDescent="0.25">
      <c r="A121" s="120" t="s">
        <v>1295</v>
      </c>
      <c r="B121" s="123" t="s">
        <v>1296</v>
      </c>
      <c r="C121" s="123" t="s">
        <v>1297</v>
      </c>
      <c r="D121" s="119">
        <f t="shared" si="5"/>
        <v>24</v>
      </c>
      <c r="E121" s="123"/>
      <c r="F121" s="124">
        <v>850</v>
      </c>
      <c r="G121" s="118"/>
      <c r="H121" s="313" t="s">
        <v>4083</v>
      </c>
      <c r="I121" s="313" t="s">
        <v>4076</v>
      </c>
      <c r="J121" s="313" t="s">
        <v>4080</v>
      </c>
      <c r="K121" s="313" t="s">
        <v>4044</v>
      </c>
      <c r="L121" s="315"/>
      <c r="M121" s="315" t="s">
        <v>4044</v>
      </c>
      <c r="N121" s="316">
        <v>60.96</v>
      </c>
      <c r="O121" s="316">
        <v>30.48</v>
      </c>
      <c r="P121" s="316">
        <v>21.59</v>
      </c>
      <c r="Q121" s="316">
        <v>21.318823999999999</v>
      </c>
      <c r="R121" s="317">
        <v>6</v>
      </c>
      <c r="S121" s="317"/>
      <c r="T121" s="317"/>
    </row>
    <row r="122" spans="1:20" x14ac:dyDescent="0.25">
      <c r="A122" s="120" t="s">
        <v>1298</v>
      </c>
      <c r="B122" s="123" t="s">
        <v>1299</v>
      </c>
      <c r="C122" s="123" t="s">
        <v>1300</v>
      </c>
      <c r="D122" s="119">
        <f t="shared" si="5"/>
        <v>26</v>
      </c>
      <c r="E122" s="123"/>
      <c r="F122" s="124">
        <v>700</v>
      </c>
      <c r="G122" s="118"/>
      <c r="H122" s="313" t="s">
        <v>73</v>
      </c>
      <c r="I122" s="313" t="s">
        <v>4076</v>
      </c>
      <c r="J122" s="313" t="s">
        <v>4084</v>
      </c>
      <c r="K122" s="313" t="s">
        <v>4044</v>
      </c>
      <c r="L122" s="315"/>
      <c r="M122" s="315" t="s">
        <v>4085</v>
      </c>
      <c r="N122" s="316">
        <v>50.8</v>
      </c>
      <c r="O122" s="316">
        <v>12.7</v>
      </c>
      <c r="P122" s="316">
        <v>10.16</v>
      </c>
      <c r="Q122" s="316">
        <v>1.8370476</v>
      </c>
      <c r="R122" s="317">
        <v>1</v>
      </c>
      <c r="S122" s="317"/>
      <c r="T122" s="317"/>
    </row>
    <row r="123" spans="1:20" x14ac:dyDescent="0.25">
      <c r="A123" s="120" t="s">
        <v>1301</v>
      </c>
      <c r="B123" s="5" t="s">
        <v>4086</v>
      </c>
      <c r="C123" s="123" t="s">
        <v>1303</v>
      </c>
      <c r="D123" s="119">
        <f t="shared" ref="D123:D127" si="6">LEN(C123)</f>
        <v>34</v>
      </c>
      <c r="E123" s="123"/>
      <c r="F123" s="124">
        <v>75</v>
      </c>
      <c r="G123" s="118"/>
      <c r="H123" s="313" t="s">
        <v>73</v>
      </c>
      <c r="I123" s="313" t="s">
        <v>4076</v>
      </c>
      <c r="J123" s="313" t="s">
        <v>4080</v>
      </c>
      <c r="K123" s="313" t="s">
        <v>4044</v>
      </c>
      <c r="L123" s="315"/>
      <c r="M123" s="315" t="s">
        <v>4085</v>
      </c>
      <c r="N123" s="316">
        <v>29</v>
      </c>
      <c r="O123" s="316">
        <v>16</v>
      </c>
      <c r="P123" s="316">
        <v>14</v>
      </c>
      <c r="Q123" s="316">
        <v>0.8</v>
      </c>
      <c r="R123" s="317">
        <v>1</v>
      </c>
      <c r="S123" s="317"/>
      <c r="T123" s="317"/>
    </row>
    <row r="124" spans="1:20" x14ac:dyDescent="0.25">
      <c r="A124" s="120" t="s">
        <v>1305</v>
      </c>
      <c r="B124" s="5" t="s">
        <v>1306</v>
      </c>
      <c r="C124" s="123" t="s">
        <v>1307</v>
      </c>
      <c r="D124" s="119">
        <f t="shared" si="6"/>
        <v>32</v>
      </c>
      <c r="E124" s="123"/>
      <c r="F124" s="124">
        <v>15</v>
      </c>
      <c r="G124" s="118"/>
      <c r="H124" s="313" t="s">
        <v>73</v>
      </c>
      <c r="I124" s="313" t="s">
        <v>4076</v>
      </c>
      <c r="J124" s="313" t="s">
        <v>4087</v>
      </c>
      <c r="K124" s="313" t="s">
        <v>4044</v>
      </c>
      <c r="L124" s="315"/>
      <c r="M124" s="315" t="s">
        <v>4085</v>
      </c>
      <c r="N124" s="316">
        <v>16</v>
      </c>
      <c r="O124" s="316">
        <v>16</v>
      </c>
      <c r="P124" s="316">
        <v>14</v>
      </c>
      <c r="Q124" s="316">
        <v>0.2</v>
      </c>
      <c r="R124" s="317">
        <v>1</v>
      </c>
      <c r="S124" s="317"/>
      <c r="T124" s="317"/>
    </row>
    <row r="125" spans="1:20" x14ac:dyDescent="0.25">
      <c r="A125" s="120" t="s">
        <v>1308</v>
      </c>
      <c r="B125" s="123" t="s">
        <v>1309</v>
      </c>
      <c r="C125" s="123" t="s">
        <v>1310</v>
      </c>
      <c r="D125" s="119">
        <f t="shared" si="6"/>
        <v>39</v>
      </c>
      <c r="E125" s="123"/>
      <c r="F125" s="124">
        <v>50</v>
      </c>
      <c r="G125" s="118"/>
      <c r="H125" s="313" t="s">
        <v>73</v>
      </c>
      <c r="I125" s="313" t="s">
        <v>4076</v>
      </c>
      <c r="J125" s="313" t="s">
        <v>4078</v>
      </c>
      <c r="K125" s="313" t="s">
        <v>4044</v>
      </c>
      <c r="L125" s="315"/>
      <c r="M125" s="315" t="s">
        <v>4085</v>
      </c>
      <c r="N125" s="316">
        <v>16</v>
      </c>
      <c r="O125" s="316">
        <v>16</v>
      </c>
      <c r="P125" s="316">
        <v>14</v>
      </c>
      <c r="Q125" s="316">
        <v>0.2</v>
      </c>
      <c r="R125" s="317">
        <v>1</v>
      </c>
      <c r="S125" s="317"/>
      <c r="T125" s="317"/>
    </row>
    <row r="126" spans="1:20" x14ac:dyDescent="0.25">
      <c r="A126" s="120" t="s">
        <v>1311</v>
      </c>
      <c r="B126" s="5" t="s">
        <v>1312</v>
      </c>
      <c r="C126" s="123" t="s">
        <v>1313</v>
      </c>
      <c r="D126" s="119">
        <f t="shared" si="6"/>
        <v>40</v>
      </c>
      <c r="E126" s="123"/>
      <c r="F126" s="124">
        <v>50</v>
      </c>
      <c r="G126" s="118"/>
      <c r="H126" s="313" t="s">
        <v>73</v>
      </c>
      <c r="I126" s="313" t="s">
        <v>4076</v>
      </c>
      <c r="J126" s="313" t="s">
        <v>4088</v>
      </c>
      <c r="K126" s="313" t="s">
        <v>4044</v>
      </c>
      <c r="L126" s="315"/>
      <c r="M126" s="315" t="s">
        <v>4085</v>
      </c>
      <c r="N126" s="316" t="s">
        <v>4044</v>
      </c>
      <c r="O126" s="316"/>
      <c r="P126" s="316"/>
      <c r="Q126" s="316"/>
      <c r="R126" s="317"/>
      <c r="S126" s="317"/>
      <c r="T126" s="317"/>
    </row>
    <row r="127" spans="1:20" ht="30" x14ac:dyDescent="0.25">
      <c r="A127" s="120" t="s">
        <v>1314</v>
      </c>
      <c r="B127" s="123" t="s">
        <v>1315</v>
      </c>
      <c r="C127" s="123" t="s">
        <v>1316</v>
      </c>
      <c r="D127" s="119">
        <f t="shared" si="6"/>
        <v>36</v>
      </c>
      <c r="E127" s="123"/>
      <c r="F127" s="124">
        <v>599</v>
      </c>
      <c r="G127" s="118"/>
      <c r="H127" s="313" t="s">
        <v>73</v>
      </c>
      <c r="I127" s="313" t="s">
        <v>4076</v>
      </c>
      <c r="J127" s="313" t="s">
        <v>4080</v>
      </c>
      <c r="K127" s="313" t="s">
        <v>4044</v>
      </c>
      <c r="L127" s="315"/>
      <c r="M127" s="315" t="s">
        <v>4085</v>
      </c>
      <c r="N127" s="316">
        <v>48</v>
      </c>
      <c r="O127" s="316">
        <v>39</v>
      </c>
      <c r="P127" s="316">
        <v>17</v>
      </c>
      <c r="Q127" s="316">
        <v>3</v>
      </c>
      <c r="R127" s="317">
        <v>1</v>
      </c>
      <c r="S127" s="317"/>
      <c r="T127" s="317"/>
    </row>
    <row r="128" spans="1:20" x14ac:dyDescent="0.25">
      <c r="A128" s="120" t="s">
        <v>1317</v>
      </c>
      <c r="B128" s="123" t="s">
        <v>1318</v>
      </c>
      <c r="C128" s="123" t="s">
        <v>1319</v>
      </c>
      <c r="D128" s="119"/>
      <c r="E128" s="123"/>
      <c r="F128" s="124">
        <v>175</v>
      </c>
      <c r="G128" s="118"/>
      <c r="H128" s="313" t="s">
        <v>73</v>
      </c>
      <c r="I128" s="313" t="s">
        <v>4076</v>
      </c>
      <c r="J128" s="313" t="s">
        <v>4079</v>
      </c>
      <c r="K128" s="313" t="s">
        <v>4044</v>
      </c>
      <c r="L128" s="315"/>
      <c r="M128" s="315" t="s">
        <v>4044</v>
      </c>
      <c r="N128" s="316">
        <v>16</v>
      </c>
      <c r="O128" s="316">
        <v>16</v>
      </c>
      <c r="P128" s="316">
        <v>14</v>
      </c>
      <c r="Q128" s="316">
        <v>0.4</v>
      </c>
      <c r="R128" s="317">
        <v>1</v>
      </c>
      <c r="S128" s="317"/>
      <c r="T128" s="317"/>
    </row>
    <row r="129" spans="1:20" x14ac:dyDescent="0.25">
      <c r="A129" s="120" t="s">
        <v>1320</v>
      </c>
      <c r="B129" s="123" t="s">
        <v>1321</v>
      </c>
      <c r="C129" s="123" t="s">
        <v>1322</v>
      </c>
      <c r="D129" s="119">
        <f t="shared" ref="D129:D164" si="7">LEN(C129)</f>
        <v>38</v>
      </c>
      <c r="E129" s="123"/>
      <c r="F129" s="124">
        <v>30</v>
      </c>
      <c r="G129" s="118"/>
      <c r="H129" s="313" t="s">
        <v>73</v>
      </c>
      <c r="I129" s="313" t="s">
        <v>4076</v>
      </c>
      <c r="J129" s="313" t="s">
        <v>4080</v>
      </c>
      <c r="K129" s="313" t="s">
        <v>4044</v>
      </c>
      <c r="L129" s="315"/>
      <c r="M129" s="315" t="s">
        <v>4044</v>
      </c>
      <c r="N129" s="316">
        <v>16</v>
      </c>
      <c r="O129" s="316">
        <v>16</v>
      </c>
      <c r="P129" s="316">
        <v>14</v>
      </c>
      <c r="Q129" s="316">
        <v>0.3</v>
      </c>
      <c r="R129" s="317">
        <v>1</v>
      </c>
      <c r="S129" s="317"/>
      <c r="T129" s="317"/>
    </row>
    <row r="130" spans="1:20" x14ac:dyDescent="0.25">
      <c r="A130" s="120" t="s">
        <v>1323</v>
      </c>
      <c r="B130" s="123" t="s">
        <v>4089</v>
      </c>
      <c r="C130" s="123" t="s">
        <v>1325</v>
      </c>
      <c r="D130" s="119">
        <f t="shared" si="7"/>
        <v>31</v>
      </c>
      <c r="E130" s="123"/>
      <c r="F130" s="124">
        <v>50</v>
      </c>
      <c r="G130" s="118"/>
      <c r="H130" s="313" t="s">
        <v>73</v>
      </c>
      <c r="I130" s="313" t="s">
        <v>4076</v>
      </c>
      <c r="J130" s="313" t="s">
        <v>4080</v>
      </c>
      <c r="K130" s="313" t="s">
        <v>4044</v>
      </c>
      <c r="L130" s="315"/>
      <c r="M130" s="315" t="s">
        <v>4044</v>
      </c>
      <c r="N130" s="316">
        <v>29</v>
      </c>
      <c r="O130" s="316">
        <v>16</v>
      </c>
      <c r="P130" s="316">
        <v>14</v>
      </c>
      <c r="Q130" s="316">
        <v>0.5</v>
      </c>
      <c r="R130" s="317">
        <v>1</v>
      </c>
      <c r="S130" s="317"/>
      <c r="T130" s="317"/>
    </row>
    <row r="131" spans="1:20" x14ac:dyDescent="0.25">
      <c r="A131" s="120" t="s">
        <v>1326</v>
      </c>
      <c r="B131" s="123" t="s">
        <v>1327</v>
      </c>
      <c r="C131" s="123" t="s">
        <v>4090</v>
      </c>
      <c r="D131" s="119">
        <f t="shared" si="7"/>
        <v>37</v>
      </c>
      <c r="E131" s="123"/>
      <c r="F131" s="124">
        <v>50</v>
      </c>
      <c r="G131" s="118"/>
      <c r="H131" s="313" t="s">
        <v>73</v>
      </c>
      <c r="I131" s="313" t="s">
        <v>4076</v>
      </c>
      <c r="J131" s="313" t="s">
        <v>4080</v>
      </c>
      <c r="K131" s="313" t="s">
        <v>4044</v>
      </c>
      <c r="L131" s="315"/>
      <c r="M131" s="315" t="s">
        <v>4044</v>
      </c>
      <c r="N131" s="316">
        <v>29</v>
      </c>
      <c r="O131" s="316">
        <v>16</v>
      </c>
      <c r="P131" s="316">
        <v>14</v>
      </c>
      <c r="Q131" s="316">
        <v>0.4</v>
      </c>
      <c r="R131" s="317">
        <v>1</v>
      </c>
      <c r="S131" s="317"/>
      <c r="T131" s="317"/>
    </row>
    <row r="132" spans="1:20" x14ac:dyDescent="0.25">
      <c r="A132" s="120" t="s">
        <v>1329</v>
      </c>
      <c r="B132" s="123" t="s">
        <v>1330</v>
      </c>
      <c r="C132" s="123" t="s">
        <v>1331</v>
      </c>
      <c r="D132" s="119">
        <f t="shared" si="7"/>
        <v>31</v>
      </c>
      <c r="E132" s="123"/>
      <c r="F132" s="124">
        <v>12</v>
      </c>
      <c r="G132" s="118"/>
      <c r="H132" s="313" t="s">
        <v>73</v>
      </c>
      <c r="I132" s="313" t="s">
        <v>4076</v>
      </c>
      <c r="J132" s="313" t="s">
        <v>4091</v>
      </c>
      <c r="K132" s="313" t="s">
        <v>4044</v>
      </c>
      <c r="L132" s="315"/>
      <c r="M132" s="315" t="s">
        <v>4044</v>
      </c>
      <c r="N132" s="316">
        <v>16</v>
      </c>
      <c r="O132" s="316">
        <v>16</v>
      </c>
      <c r="P132" s="316">
        <v>14</v>
      </c>
      <c r="Q132" s="316">
        <v>0.3</v>
      </c>
      <c r="R132" s="317">
        <v>1</v>
      </c>
      <c r="S132" s="317"/>
      <c r="T132" s="317"/>
    </row>
    <row r="133" spans="1:20" x14ac:dyDescent="0.25">
      <c r="A133" s="120" t="s">
        <v>1649</v>
      </c>
      <c r="B133" s="123" t="s">
        <v>1650</v>
      </c>
      <c r="C133" s="123" t="s">
        <v>1651</v>
      </c>
      <c r="D133" s="119">
        <f t="shared" si="7"/>
        <v>32</v>
      </c>
      <c r="E133" s="123"/>
      <c r="F133" s="124">
        <v>840.00000000000011</v>
      </c>
      <c r="G133" s="318"/>
      <c r="H133" s="313"/>
      <c r="I133" s="313"/>
      <c r="J133" s="313"/>
      <c r="K133" s="313"/>
      <c r="L133" s="313"/>
      <c r="M133" s="313"/>
      <c r="N133" s="313"/>
      <c r="O133" s="313"/>
      <c r="P133" s="313"/>
      <c r="Q133" s="313"/>
      <c r="R133" s="313"/>
      <c r="S133" s="313"/>
      <c r="T133" s="313"/>
    </row>
    <row r="134" spans="1:20" x14ac:dyDescent="0.25">
      <c r="A134" s="120" t="s">
        <v>1654</v>
      </c>
      <c r="B134" s="123" t="s">
        <v>1655</v>
      </c>
      <c r="C134" s="123" t="s">
        <v>1656</v>
      </c>
      <c r="D134" s="119">
        <f t="shared" si="7"/>
        <v>27</v>
      </c>
      <c r="E134" s="123"/>
      <c r="F134" s="124">
        <v>1200</v>
      </c>
      <c r="G134" s="318"/>
      <c r="H134" s="313"/>
      <c r="I134" s="313"/>
      <c r="J134" s="313"/>
      <c r="K134" s="313"/>
      <c r="L134" s="313"/>
      <c r="M134" s="313"/>
      <c r="N134" s="313"/>
      <c r="O134" s="313"/>
      <c r="P134" s="313"/>
      <c r="Q134" s="313"/>
      <c r="R134" s="313"/>
      <c r="S134" s="313"/>
      <c r="T134" s="313"/>
    </row>
    <row r="135" spans="1:20" x14ac:dyDescent="0.25">
      <c r="A135" s="120" t="s">
        <v>1659</v>
      </c>
      <c r="B135" s="123" t="s">
        <v>1660</v>
      </c>
      <c r="C135" s="123" t="s">
        <v>1661</v>
      </c>
      <c r="D135" s="119">
        <f t="shared" si="7"/>
        <v>26</v>
      </c>
      <c r="E135" s="123"/>
      <c r="F135" s="124">
        <v>1260.0000000000002</v>
      </c>
      <c r="G135" s="318"/>
      <c r="H135" s="313"/>
      <c r="I135" s="313"/>
      <c r="J135" s="313"/>
      <c r="K135" s="313"/>
      <c r="L135" s="313"/>
      <c r="M135" s="313"/>
      <c r="N135" s="313"/>
      <c r="O135" s="313"/>
      <c r="P135" s="313"/>
      <c r="Q135" s="313"/>
      <c r="R135" s="313"/>
      <c r="S135" s="313"/>
      <c r="T135" s="313"/>
    </row>
    <row r="136" spans="1:20" x14ac:dyDescent="0.25">
      <c r="A136" s="120" t="s">
        <v>1664</v>
      </c>
      <c r="B136" s="123" t="s">
        <v>1665</v>
      </c>
      <c r="C136" s="123" t="s">
        <v>1666</v>
      </c>
      <c r="D136" s="119">
        <f t="shared" si="7"/>
        <v>27</v>
      </c>
      <c r="E136" s="123"/>
      <c r="F136" s="124">
        <v>1800</v>
      </c>
      <c r="G136" s="318"/>
      <c r="H136" s="313"/>
      <c r="I136" s="313"/>
      <c r="J136" s="313"/>
      <c r="K136" s="313"/>
      <c r="L136" s="313"/>
      <c r="M136" s="313"/>
      <c r="N136" s="313"/>
      <c r="O136" s="313"/>
      <c r="P136" s="313"/>
      <c r="Q136" s="313"/>
      <c r="R136" s="313"/>
      <c r="S136" s="313"/>
      <c r="T136" s="313"/>
    </row>
    <row r="137" spans="1:20" x14ac:dyDescent="0.25">
      <c r="A137" s="120" t="s">
        <v>1669</v>
      </c>
      <c r="B137" s="123" t="s">
        <v>1670</v>
      </c>
      <c r="C137" s="123" t="s">
        <v>1671</v>
      </c>
      <c r="D137" s="119">
        <f t="shared" si="7"/>
        <v>37</v>
      </c>
      <c r="E137" s="123"/>
      <c r="F137" s="124">
        <v>420</v>
      </c>
      <c r="G137" s="318"/>
      <c r="H137" s="313"/>
      <c r="I137" s="313"/>
      <c r="J137" s="313"/>
      <c r="K137" s="313"/>
      <c r="L137" s="313"/>
      <c r="M137" s="313"/>
      <c r="N137" s="313"/>
      <c r="O137" s="313"/>
      <c r="P137" s="313"/>
      <c r="Q137" s="313"/>
      <c r="R137" s="313"/>
      <c r="S137" s="313"/>
      <c r="T137" s="313"/>
    </row>
    <row r="138" spans="1:20" x14ac:dyDescent="0.25">
      <c r="A138" s="120" t="s">
        <v>1674</v>
      </c>
      <c r="B138" s="123" t="s">
        <v>1675</v>
      </c>
      <c r="C138" s="123" t="s">
        <v>1676</v>
      </c>
      <c r="D138" s="119">
        <f t="shared" si="7"/>
        <v>39</v>
      </c>
      <c r="E138" s="123"/>
      <c r="F138" s="124">
        <v>600</v>
      </c>
      <c r="G138" s="318"/>
      <c r="H138" s="313"/>
      <c r="I138" s="313"/>
      <c r="J138" s="313"/>
      <c r="K138" s="313"/>
      <c r="L138" s="313"/>
      <c r="M138" s="313"/>
      <c r="N138" s="313"/>
      <c r="O138" s="313"/>
      <c r="P138" s="313"/>
      <c r="Q138" s="313"/>
      <c r="R138" s="313"/>
      <c r="S138" s="313"/>
      <c r="T138" s="313"/>
    </row>
    <row r="139" spans="1:20" x14ac:dyDescent="0.25">
      <c r="A139" s="120" t="s">
        <v>1679</v>
      </c>
      <c r="B139" s="123" t="s">
        <v>1680</v>
      </c>
      <c r="C139" s="123" t="s">
        <v>1681</v>
      </c>
      <c r="D139" s="119">
        <f t="shared" si="7"/>
        <v>37</v>
      </c>
      <c r="E139" s="123"/>
      <c r="F139" s="124">
        <v>700.00000000000011</v>
      </c>
      <c r="G139" s="318"/>
      <c r="H139" s="313"/>
      <c r="I139" s="313"/>
      <c r="J139" s="313"/>
      <c r="K139" s="313"/>
      <c r="L139" s="313"/>
      <c r="M139" s="313"/>
      <c r="N139" s="313"/>
      <c r="O139" s="313"/>
      <c r="P139" s="313"/>
      <c r="Q139" s="313"/>
      <c r="R139" s="313"/>
      <c r="S139" s="313"/>
      <c r="T139" s="313"/>
    </row>
    <row r="140" spans="1:20" x14ac:dyDescent="0.25">
      <c r="A140" s="120" t="s">
        <v>1684</v>
      </c>
      <c r="B140" s="123" t="s">
        <v>1685</v>
      </c>
      <c r="C140" s="123" t="s">
        <v>1686</v>
      </c>
      <c r="D140" s="119">
        <f t="shared" si="7"/>
        <v>38</v>
      </c>
      <c r="E140" s="123"/>
      <c r="F140" s="124">
        <v>1000</v>
      </c>
      <c r="G140" s="318"/>
      <c r="H140" s="313"/>
      <c r="I140" s="313"/>
      <c r="J140" s="313"/>
      <c r="K140" s="313"/>
      <c r="L140" s="313"/>
      <c r="M140" s="313"/>
      <c r="N140" s="313"/>
      <c r="O140" s="313"/>
      <c r="P140" s="313"/>
      <c r="Q140" s="313"/>
      <c r="R140" s="313"/>
      <c r="S140" s="313"/>
      <c r="T140" s="313"/>
    </row>
    <row r="141" spans="1:20" x14ac:dyDescent="0.25">
      <c r="A141" s="120" t="s">
        <v>1689</v>
      </c>
      <c r="B141" s="123" t="s">
        <v>1690</v>
      </c>
      <c r="C141" s="123" t="s">
        <v>1691</v>
      </c>
      <c r="D141" s="119">
        <f t="shared" si="7"/>
        <v>38</v>
      </c>
      <c r="E141" s="123"/>
      <c r="F141" s="124">
        <v>1400.0000000000002</v>
      </c>
      <c r="G141" s="318"/>
      <c r="H141" s="313"/>
      <c r="I141" s="313"/>
      <c r="J141" s="313"/>
      <c r="K141" s="313"/>
      <c r="L141" s="313"/>
      <c r="M141" s="313"/>
      <c r="N141" s="313"/>
      <c r="O141" s="313"/>
      <c r="P141" s="313"/>
      <c r="Q141" s="313"/>
      <c r="R141" s="313"/>
      <c r="S141" s="313"/>
      <c r="T141" s="313"/>
    </row>
    <row r="142" spans="1:20" x14ac:dyDescent="0.25">
      <c r="A142" s="120" t="s">
        <v>1694</v>
      </c>
      <c r="B142" s="123" t="s">
        <v>1695</v>
      </c>
      <c r="C142" s="123" t="s">
        <v>1696</v>
      </c>
      <c r="D142" s="119">
        <f t="shared" si="7"/>
        <v>39</v>
      </c>
      <c r="E142" s="123"/>
      <c r="F142" s="124">
        <v>2000</v>
      </c>
      <c r="G142" s="318"/>
      <c r="H142" s="313"/>
      <c r="I142" s="313"/>
      <c r="J142" s="313"/>
      <c r="K142" s="313"/>
      <c r="L142" s="313"/>
      <c r="M142" s="313"/>
      <c r="N142" s="313"/>
      <c r="O142" s="313"/>
      <c r="P142" s="313"/>
      <c r="Q142" s="313"/>
      <c r="R142" s="313"/>
      <c r="S142" s="313"/>
      <c r="T142" s="313"/>
    </row>
    <row r="143" spans="1:20" x14ac:dyDescent="0.25">
      <c r="A143" s="120" t="s">
        <v>1699</v>
      </c>
      <c r="B143" s="123" t="s">
        <v>1700</v>
      </c>
      <c r="C143" s="123" t="s">
        <v>1701</v>
      </c>
      <c r="D143" s="119">
        <f t="shared" si="7"/>
        <v>38</v>
      </c>
      <c r="E143" s="123"/>
      <c r="F143" s="124">
        <v>2100</v>
      </c>
      <c r="G143" s="318"/>
      <c r="H143" s="313"/>
      <c r="I143" s="313"/>
      <c r="J143" s="313"/>
      <c r="K143" s="313"/>
      <c r="L143" s="313"/>
      <c r="M143" s="313"/>
      <c r="N143" s="313"/>
      <c r="O143" s="313"/>
      <c r="P143" s="313"/>
      <c r="Q143" s="313"/>
      <c r="R143" s="313"/>
      <c r="S143" s="313"/>
      <c r="T143" s="313"/>
    </row>
    <row r="144" spans="1:20" x14ac:dyDescent="0.25">
      <c r="A144" s="120" t="s">
        <v>1704</v>
      </c>
      <c r="B144" s="123" t="s">
        <v>1705</v>
      </c>
      <c r="C144" s="123" t="s">
        <v>1706</v>
      </c>
      <c r="D144" s="119">
        <f t="shared" si="7"/>
        <v>39</v>
      </c>
      <c r="E144" s="123"/>
      <c r="F144" s="124">
        <v>3000</v>
      </c>
      <c r="G144" s="318"/>
      <c r="H144" s="313"/>
      <c r="I144" s="313"/>
      <c r="J144" s="313"/>
      <c r="K144" s="313"/>
      <c r="L144" s="313"/>
      <c r="M144" s="313"/>
      <c r="N144" s="313"/>
      <c r="O144" s="313"/>
      <c r="P144" s="313"/>
      <c r="Q144" s="313"/>
      <c r="R144" s="313"/>
      <c r="S144" s="313"/>
      <c r="T144" s="313"/>
    </row>
    <row r="145" spans="1:7" x14ac:dyDescent="0.25">
      <c r="A145" s="120" t="s">
        <v>1709</v>
      </c>
      <c r="B145" s="123" t="s">
        <v>1710</v>
      </c>
      <c r="C145" s="123" t="s">
        <v>1711</v>
      </c>
      <c r="D145" s="119">
        <f t="shared" si="7"/>
        <v>38</v>
      </c>
      <c r="E145" s="123"/>
      <c r="F145" s="124">
        <v>2800.0000000000005</v>
      </c>
      <c r="G145" s="318"/>
    </row>
    <row r="146" spans="1:7" x14ac:dyDescent="0.25">
      <c r="A146" s="120" t="s">
        <v>1714</v>
      </c>
      <c r="B146" s="123" t="s">
        <v>1715</v>
      </c>
      <c r="C146" s="123" t="s">
        <v>1716</v>
      </c>
      <c r="D146" s="119">
        <f t="shared" si="7"/>
        <v>39</v>
      </c>
      <c r="E146" s="123"/>
      <c r="F146" s="124">
        <v>4000</v>
      </c>
      <c r="G146" s="318"/>
    </row>
    <row r="147" spans="1:7" x14ac:dyDescent="0.25">
      <c r="A147" s="120" t="s">
        <v>1719</v>
      </c>
      <c r="B147" s="123" t="s">
        <v>1720</v>
      </c>
      <c r="C147" s="123" t="s">
        <v>1721</v>
      </c>
      <c r="D147" s="119">
        <f t="shared" si="7"/>
        <v>38</v>
      </c>
      <c r="E147" s="123"/>
      <c r="F147" s="124">
        <v>3500.0000000000005</v>
      </c>
      <c r="G147" s="318"/>
    </row>
    <row r="148" spans="1:7" x14ac:dyDescent="0.25">
      <c r="A148" s="120" t="s">
        <v>1724</v>
      </c>
      <c r="B148" s="123" t="s">
        <v>1725</v>
      </c>
      <c r="C148" s="123" t="s">
        <v>1726</v>
      </c>
      <c r="D148" s="119">
        <f t="shared" si="7"/>
        <v>39</v>
      </c>
      <c r="E148" s="123"/>
      <c r="F148" s="124">
        <v>5000</v>
      </c>
      <c r="G148" s="318"/>
    </row>
    <row r="149" spans="1:7" x14ac:dyDescent="0.25">
      <c r="A149" s="120" t="s">
        <v>1729</v>
      </c>
      <c r="B149" s="123" t="s">
        <v>1730</v>
      </c>
      <c r="C149" s="123" t="s">
        <v>1731</v>
      </c>
      <c r="D149" s="119">
        <f t="shared" si="7"/>
        <v>38</v>
      </c>
      <c r="E149" s="123"/>
      <c r="F149" s="124">
        <v>4200</v>
      </c>
      <c r="G149" s="318"/>
    </row>
    <row r="150" spans="1:7" x14ac:dyDescent="0.25">
      <c r="A150" s="120" t="s">
        <v>1734</v>
      </c>
      <c r="B150" s="123" t="s">
        <v>1735</v>
      </c>
      <c r="C150" s="123" t="s">
        <v>1736</v>
      </c>
      <c r="D150" s="119">
        <f t="shared" si="7"/>
        <v>39</v>
      </c>
      <c r="E150" s="123"/>
      <c r="F150" s="124">
        <v>6000</v>
      </c>
      <c r="G150" s="318"/>
    </row>
    <row r="151" spans="1:7" x14ac:dyDescent="0.25">
      <c r="A151" s="120" t="s">
        <v>1739</v>
      </c>
      <c r="B151" s="123" t="s">
        <v>1740</v>
      </c>
      <c r="C151" s="123" t="s">
        <v>1741</v>
      </c>
      <c r="D151" s="119">
        <f t="shared" si="7"/>
        <v>38</v>
      </c>
      <c r="E151" s="123"/>
      <c r="F151" s="124">
        <v>4900.0000000000009</v>
      </c>
      <c r="G151" s="318"/>
    </row>
    <row r="152" spans="1:7" x14ac:dyDescent="0.25">
      <c r="A152" s="120" t="s">
        <v>1744</v>
      </c>
      <c r="B152" s="123" t="s">
        <v>1745</v>
      </c>
      <c r="C152" s="123" t="s">
        <v>1746</v>
      </c>
      <c r="D152" s="119">
        <f t="shared" si="7"/>
        <v>39</v>
      </c>
      <c r="E152" s="123"/>
      <c r="F152" s="124">
        <v>7000</v>
      </c>
      <c r="G152" s="318"/>
    </row>
    <row r="153" spans="1:7" x14ac:dyDescent="0.25">
      <c r="A153" s="120" t="s">
        <v>1749</v>
      </c>
      <c r="B153" s="123" t="s">
        <v>1750</v>
      </c>
      <c r="C153" s="123" t="s">
        <v>1751</v>
      </c>
      <c r="D153" s="119">
        <f t="shared" si="7"/>
        <v>38</v>
      </c>
      <c r="E153" s="123"/>
      <c r="F153" s="124">
        <v>5600.0000000000009</v>
      </c>
      <c r="G153" s="318"/>
    </row>
    <row r="154" spans="1:7" x14ac:dyDescent="0.25">
      <c r="A154" s="120" t="s">
        <v>1754</v>
      </c>
      <c r="B154" s="123" t="s">
        <v>1755</v>
      </c>
      <c r="C154" s="123" t="s">
        <v>1756</v>
      </c>
      <c r="D154" s="119">
        <f t="shared" si="7"/>
        <v>39</v>
      </c>
      <c r="E154" s="123"/>
      <c r="F154" s="124">
        <v>8000</v>
      </c>
      <c r="G154" s="318"/>
    </row>
    <row r="155" spans="1:7" x14ac:dyDescent="0.25">
      <c r="A155" s="120" t="s">
        <v>1759</v>
      </c>
      <c r="B155" s="123" t="s">
        <v>1760</v>
      </c>
      <c r="C155" s="123" t="s">
        <v>1761</v>
      </c>
      <c r="D155" s="119">
        <f t="shared" si="7"/>
        <v>38</v>
      </c>
      <c r="E155" s="123"/>
      <c r="F155" s="124">
        <v>6300.0000000000009</v>
      </c>
      <c r="G155" s="318"/>
    </row>
    <row r="156" spans="1:7" x14ac:dyDescent="0.25">
      <c r="A156" s="120" t="s">
        <v>1764</v>
      </c>
      <c r="B156" s="123" t="s">
        <v>1765</v>
      </c>
      <c r="C156" s="123" t="s">
        <v>1766</v>
      </c>
      <c r="D156" s="119">
        <f t="shared" si="7"/>
        <v>39</v>
      </c>
      <c r="E156" s="123"/>
      <c r="F156" s="124">
        <v>9000</v>
      </c>
      <c r="G156" s="318"/>
    </row>
    <row r="157" spans="1:7" x14ac:dyDescent="0.25">
      <c r="A157" s="120" t="s">
        <v>1770</v>
      </c>
      <c r="B157" s="123" t="s">
        <v>1771</v>
      </c>
      <c r="C157" s="123" t="s">
        <v>1772</v>
      </c>
      <c r="D157" s="119">
        <f t="shared" si="7"/>
        <v>26</v>
      </c>
      <c r="E157" s="123"/>
      <c r="F157" s="124">
        <v>4900.0000000000009</v>
      </c>
      <c r="G157" s="318"/>
    </row>
    <row r="158" spans="1:7" x14ac:dyDescent="0.25">
      <c r="A158" s="120" t="s">
        <v>1775</v>
      </c>
      <c r="B158" s="123" t="s">
        <v>1776</v>
      </c>
      <c r="C158" s="123" t="s">
        <v>1777</v>
      </c>
      <c r="D158" s="119">
        <f t="shared" si="7"/>
        <v>27</v>
      </c>
      <c r="E158" s="123"/>
      <c r="F158" s="124">
        <v>7000</v>
      </c>
      <c r="G158" s="318"/>
    </row>
    <row r="159" spans="1:7" x14ac:dyDescent="0.25">
      <c r="A159" s="120" t="s">
        <v>1780</v>
      </c>
      <c r="B159" s="123" t="s">
        <v>1781</v>
      </c>
      <c r="C159" s="123" t="s">
        <v>1782</v>
      </c>
      <c r="D159" s="119">
        <f t="shared" si="7"/>
        <v>37</v>
      </c>
      <c r="E159" s="123"/>
      <c r="F159" s="124">
        <v>700.00000000000011</v>
      </c>
      <c r="G159" s="318"/>
    </row>
    <row r="160" spans="1:7" x14ac:dyDescent="0.25">
      <c r="A160" s="120" t="s">
        <v>1785</v>
      </c>
      <c r="B160" s="123" t="s">
        <v>1786</v>
      </c>
      <c r="C160" s="123" t="s">
        <v>1787</v>
      </c>
      <c r="D160" s="119">
        <f t="shared" si="7"/>
        <v>38</v>
      </c>
      <c r="E160" s="123"/>
      <c r="F160" s="124">
        <v>1000</v>
      </c>
      <c r="G160" s="318"/>
    </row>
    <row r="161" spans="1:7" x14ac:dyDescent="0.25">
      <c r="A161" s="120" t="s">
        <v>1790</v>
      </c>
      <c r="B161" s="123" t="s">
        <v>1791</v>
      </c>
      <c r="C161" s="123" t="s">
        <v>1792</v>
      </c>
      <c r="D161" s="119">
        <f t="shared" si="7"/>
        <v>38</v>
      </c>
      <c r="E161" s="123"/>
      <c r="F161" s="124">
        <v>1400.0000000000002</v>
      </c>
      <c r="G161" s="318"/>
    </row>
    <row r="162" spans="1:7" x14ac:dyDescent="0.25">
      <c r="A162" s="120" t="s">
        <v>1795</v>
      </c>
      <c r="B162" s="123" t="s">
        <v>1796</v>
      </c>
      <c r="C162" s="123" t="s">
        <v>1797</v>
      </c>
      <c r="D162" s="119">
        <f t="shared" si="7"/>
        <v>39</v>
      </c>
      <c r="E162" s="123"/>
      <c r="F162" s="124">
        <v>2000</v>
      </c>
      <c r="G162" s="318"/>
    </row>
    <row r="163" spans="1:7" x14ac:dyDescent="0.25">
      <c r="A163" s="120" t="s">
        <v>1800</v>
      </c>
      <c r="B163" s="123" t="s">
        <v>1801</v>
      </c>
      <c r="C163" s="123" t="s">
        <v>1802</v>
      </c>
      <c r="D163" s="119">
        <f t="shared" si="7"/>
        <v>38</v>
      </c>
      <c r="E163" s="123"/>
      <c r="F163" s="124">
        <v>2100</v>
      </c>
      <c r="G163" s="318"/>
    </row>
    <row r="164" spans="1:7" x14ac:dyDescent="0.25">
      <c r="A164" s="120" t="s">
        <v>1805</v>
      </c>
      <c r="B164" s="123" t="s">
        <v>1806</v>
      </c>
      <c r="C164" s="123" t="s">
        <v>1807</v>
      </c>
      <c r="D164" s="119">
        <f t="shared" si="7"/>
        <v>39</v>
      </c>
      <c r="E164" s="123"/>
      <c r="F164" s="124">
        <v>3000</v>
      </c>
      <c r="G164" s="318"/>
    </row>
    <row r="165" spans="1:7" x14ac:dyDescent="0.25">
      <c r="A165" s="120" t="s">
        <v>1810</v>
      </c>
      <c r="B165" s="123" t="s">
        <v>1811</v>
      </c>
      <c r="C165" s="123" t="s">
        <v>1812</v>
      </c>
      <c r="D165" s="119">
        <f t="shared" ref="D165:D200" si="8">LEN(C165)</f>
        <v>38</v>
      </c>
      <c r="E165" s="123"/>
      <c r="F165" s="124">
        <v>2800.0000000000005</v>
      </c>
      <c r="G165" s="318"/>
    </row>
    <row r="166" spans="1:7" x14ac:dyDescent="0.25">
      <c r="A166" s="120" t="s">
        <v>1815</v>
      </c>
      <c r="B166" s="123" t="s">
        <v>1816</v>
      </c>
      <c r="C166" s="123" t="s">
        <v>1817</v>
      </c>
      <c r="D166" s="119">
        <f t="shared" si="8"/>
        <v>39</v>
      </c>
      <c r="E166" s="123"/>
      <c r="F166" s="124">
        <v>4000</v>
      </c>
      <c r="G166" s="318"/>
    </row>
    <row r="167" spans="1:7" x14ac:dyDescent="0.25">
      <c r="A167" s="120" t="s">
        <v>1820</v>
      </c>
      <c r="B167" s="123" t="s">
        <v>1821</v>
      </c>
      <c r="C167" s="123" t="s">
        <v>1822</v>
      </c>
      <c r="D167" s="119">
        <f t="shared" si="8"/>
        <v>38</v>
      </c>
      <c r="E167" s="123"/>
      <c r="F167" s="124">
        <v>3500.0000000000005</v>
      </c>
      <c r="G167" s="318"/>
    </row>
    <row r="168" spans="1:7" x14ac:dyDescent="0.25">
      <c r="A168" s="120" t="s">
        <v>1825</v>
      </c>
      <c r="B168" s="123" t="s">
        <v>1826</v>
      </c>
      <c r="C168" s="123" t="s">
        <v>1827</v>
      </c>
      <c r="D168" s="119">
        <f t="shared" si="8"/>
        <v>39</v>
      </c>
      <c r="E168" s="123"/>
      <c r="F168" s="124">
        <v>5000</v>
      </c>
      <c r="G168" s="318"/>
    </row>
    <row r="169" spans="1:7" x14ac:dyDescent="0.25">
      <c r="A169" s="120" t="s">
        <v>1830</v>
      </c>
      <c r="B169" s="123" t="s">
        <v>1831</v>
      </c>
      <c r="C169" s="123" t="s">
        <v>1832</v>
      </c>
      <c r="D169" s="119">
        <f t="shared" si="8"/>
        <v>38</v>
      </c>
      <c r="E169" s="123"/>
      <c r="F169" s="124">
        <v>4200</v>
      </c>
      <c r="G169" s="318"/>
    </row>
    <row r="170" spans="1:7" x14ac:dyDescent="0.25">
      <c r="A170" s="120" t="s">
        <v>1835</v>
      </c>
      <c r="B170" s="123" t="s">
        <v>1836</v>
      </c>
      <c r="C170" s="123" t="s">
        <v>1837</v>
      </c>
      <c r="D170" s="119">
        <f t="shared" si="8"/>
        <v>39</v>
      </c>
      <c r="E170" s="123"/>
      <c r="F170" s="124">
        <v>6000</v>
      </c>
      <c r="G170" s="318"/>
    </row>
    <row r="171" spans="1:7" x14ac:dyDescent="0.25">
      <c r="A171" s="120" t="s">
        <v>1840</v>
      </c>
      <c r="B171" s="123" t="s">
        <v>1841</v>
      </c>
      <c r="C171" s="123" t="s">
        <v>1842</v>
      </c>
      <c r="D171" s="119">
        <f t="shared" si="8"/>
        <v>38</v>
      </c>
      <c r="E171" s="123"/>
      <c r="F171" s="124">
        <v>4900.0000000000009</v>
      </c>
      <c r="G171" s="318"/>
    </row>
    <row r="172" spans="1:7" x14ac:dyDescent="0.25">
      <c r="A172" s="120" t="s">
        <v>1845</v>
      </c>
      <c r="B172" s="123" t="s">
        <v>1846</v>
      </c>
      <c r="C172" s="123" t="s">
        <v>1847</v>
      </c>
      <c r="D172" s="119">
        <f t="shared" si="8"/>
        <v>39</v>
      </c>
      <c r="E172" s="123"/>
      <c r="F172" s="124">
        <v>7000</v>
      </c>
      <c r="G172" s="318"/>
    </row>
    <row r="173" spans="1:7" x14ac:dyDescent="0.25">
      <c r="A173" s="120" t="s">
        <v>1850</v>
      </c>
      <c r="B173" s="123" t="s">
        <v>1851</v>
      </c>
      <c r="C173" s="123" t="s">
        <v>1852</v>
      </c>
      <c r="D173" s="119">
        <f t="shared" si="8"/>
        <v>38</v>
      </c>
      <c r="E173" s="123"/>
      <c r="F173" s="124">
        <v>5600.0000000000009</v>
      </c>
      <c r="G173" s="318"/>
    </row>
    <row r="174" spans="1:7" x14ac:dyDescent="0.25">
      <c r="A174" s="120" t="s">
        <v>1855</v>
      </c>
      <c r="B174" s="123" t="s">
        <v>1856</v>
      </c>
      <c r="C174" s="123" t="s">
        <v>1857</v>
      </c>
      <c r="D174" s="119">
        <f t="shared" si="8"/>
        <v>39</v>
      </c>
      <c r="E174" s="123"/>
      <c r="F174" s="124">
        <v>8000</v>
      </c>
      <c r="G174" s="318"/>
    </row>
    <row r="175" spans="1:7" x14ac:dyDescent="0.25">
      <c r="A175" s="120" t="s">
        <v>1860</v>
      </c>
      <c r="B175" s="123" t="s">
        <v>1861</v>
      </c>
      <c r="C175" s="123" t="s">
        <v>1862</v>
      </c>
      <c r="D175" s="119">
        <f t="shared" si="8"/>
        <v>38</v>
      </c>
      <c r="E175" s="123"/>
      <c r="F175" s="124">
        <v>6300.0000000000009</v>
      </c>
      <c r="G175" s="318"/>
    </row>
    <row r="176" spans="1:7" x14ac:dyDescent="0.25">
      <c r="A176" s="120" t="s">
        <v>1865</v>
      </c>
      <c r="B176" s="123" t="s">
        <v>1866</v>
      </c>
      <c r="C176" s="123" t="s">
        <v>1867</v>
      </c>
      <c r="D176" s="119">
        <f t="shared" si="8"/>
        <v>39</v>
      </c>
      <c r="E176" s="123"/>
      <c r="F176" s="124">
        <v>9000</v>
      </c>
      <c r="G176" s="318"/>
    </row>
    <row r="177" spans="1:7" x14ac:dyDescent="0.25">
      <c r="A177" s="120" t="s">
        <v>1870</v>
      </c>
      <c r="B177" s="123" t="s">
        <v>1871</v>
      </c>
      <c r="C177" s="123" t="s">
        <v>1872</v>
      </c>
      <c r="D177" s="119">
        <f t="shared" si="8"/>
        <v>38</v>
      </c>
      <c r="E177" s="123"/>
      <c r="F177" s="124">
        <v>7000.0000000000009</v>
      </c>
      <c r="G177" s="318"/>
    </row>
    <row r="178" spans="1:7" x14ac:dyDescent="0.25">
      <c r="A178" s="120" t="s">
        <v>1875</v>
      </c>
      <c r="B178" s="123" t="s">
        <v>1876</v>
      </c>
      <c r="C178" s="123" t="s">
        <v>1877</v>
      </c>
      <c r="D178" s="119">
        <f t="shared" si="8"/>
        <v>39</v>
      </c>
      <c r="E178" s="123"/>
      <c r="F178" s="124">
        <v>10000</v>
      </c>
      <c r="G178" s="318"/>
    </row>
    <row r="179" spans="1:7" x14ac:dyDescent="0.25">
      <c r="A179" s="120" t="s">
        <v>1880</v>
      </c>
      <c r="B179" s="123" t="s">
        <v>1881</v>
      </c>
      <c r="C179" s="123" t="s">
        <v>1882</v>
      </c>
      <c r="D179" s="119">
        <f t="shared" si="8"/>
        <v>38</v>
      </c>
      <c r="E179" s="123"/>
      <c r="F179" s="124">
        <v>7700.0000000000009</v>
      </c>
      <c r="G179" s="318"/>
    </row>
    <row r="180" spans="1:7" x14ac:dyDescent="0.25">
      <c r="A180" s="120" t="s">
        <v>1885</v>
      </c>
      <c r="B180" s="123" t="s">
        <v>1886</v>
      </c>
      <c r="C180" s="123" t="s">
        <v>1887</v>
      </c>
      <c r="D180" s="119">
        <f t="shared" si="8"/>
        <v>39</v>
      </c>
      <c r="E180" s="123"/>
      <c r="F180" s="124">
        <v>11000</v>
      </c>
      <c r="G180" s="318"/>
    </row>
    <row r="181" spans="1:7" x14ac:dyDescent="0.25">
      <c r="A181" s="120" t="s">
        <v>1890</v>
      </c>
      <c r="B181" s="123" t="s">
        <v>1891</v>
      </c>
      <c r="C181" s="123" t="s">
        <v>1892</v>
      </c>
      <c r="D181" s="119">
        <f t="shared" si="8"/>
        <v>38</v>
      </c>
      <c r="E181" s="123"/>
      <c r="F181" s="124">
        <v>8400</v>
      </c>
      <c r="G181" s="318"/>
    </row>
    <row r="182" spans="1:7" x14ac:dyDescent="0.25">
      <c r="A182" s="120" t="s">
        <v>1895</v>
      </c>
      <c r="B182" s="123" t="s">
        <v>1896</v>
      </c>
      <c r="C182" s="123" t="s">
        <v>1897</v>
      </c>
      <c r="D182" s="119">
        <f t="shared" si="8"/>
        <v>39</v>
      </c>
      <c r="E182" s="123"/>
      <c r="F182" s="124">
        <v>12000</v>
      </c>
      <c r="G182" s="318"/>
    </row>
    <row r="183" spans="1:7" x14ac:dyDescent="0.25">
      <c r="A183" s="120" t="s">
        <v>1900</v>
      </c>
      <c r="B183" s="123" t="s">
        <v>1901</v>
      </c>
      <c r="C183" s="123" t="s">
        <v>1902</v>
      </c>
      <c r="D183" s="119">
        <f t="shared" si="8"/>
        <v>38</v>
      </c>
      <c r="E183" s="123"/>
      <c r="F183" s="124">
        <v>9100</v>
      </c>
      <c r="G183" s="318"/>
    </row>
    <row r="184" spans="1:7" x14ac:dyDescent="0.25">
      <c r="A184" s="120" t="s">
        <v>1905</v>
      </c>
      <c r="B184" s="123" t="s">
        <v>1906</v>
      </c>
      <c r="C184" s="123" t="s">
        <v>1907</v>
      </c>
      <c r="D184" s="119">
        <f t="shared" si="8"/>
        <v>39</v>
      </c>
      <c r="E184" s="123"/>
      <c r="F184" s="124">
        <v>13000</v>
      </c>
      <c r="G184" s="318"/>
    </row>
    <row r="185" spans="1:7" x14ac:dyDescent="0.25">
      <c r="A185" s="120" t="s">
        <v>1910</v>
      </c>
      <c r="B185" s="123" t="s">
        <v>1911</v>
      </c>
      <c r="C185" s="123" t="s">
        <v>1912</v>
      </c>
      <c r="D185" s="119">
        <f t="shared" si="8"/>
        <v>38</v>
      </c>
      <c r="E185" s="123"/>
      <c r="F185" s="124">
        <v>9800.0000000000018</v>
      </c>
      <c r="G185" s="318"/>
    </row>
    <row r="186" spans="1:7" x14ac:dyDescent="0.25">
      <c r="A186" s="120" t="s">
        <v>1915</v>
      </c>
      <c r="B186" s="123" t="s">
        <v>1916</v>
      </c>
      <c r="C186" s="123" t="s">
        <v>1917</v>
      </c>
      <c r="D186" s="119">
        <f t="shared" si="8"/>
        <v>39</v>
      </c>
      <c r="E186" s="123"/>
      <c r="F186" s="124">
        <v>14000</v>
      </c>
      <c r="G186" s="318"/>
    </row>
    <row r="187" spans="1:7" x14ac:dyDescent="0.25">
      <c r="A187" s="120" t="s">
        <v>1920</v>
      </c>
      <c r="B187" s="123" t="s">
        <v>1921</v>
      </c>
      <c r="C187" s="123" t="s">
        <v>1922</v>
      </c>
      <c r="D187" s="119">
        <f t="shared" si="8"/>
        <v>38</v>
      </c>
      <c r="E187" s="123"/>
      <c r="F187" s="124">
        <v>10500.000000000002</v>
      </c>
      <c r="G187" s="318"/>
    </row>
    <row r="188" spans="1:7" x14ac:dyDescent="0.25">
      <c r="A188" s="120" t="s">
        <v>1925</v>
      </c>
      <c r="B188" s="123" t="s">
        <v>1926</v>
      </c>
      <c r="C188" s="123" t="s">
        <v>1927</v>
      </c>
      <c r="D188" s="119">
        <f t="shared" si="8"/>
        <v>39</v>
      </c>
      <c r="E188" s="123"/>
      <c r="F188" s="124">
        <v>15000</v>
      </c>
      <c r="G188" s="318"/>
    </row>
    <row r="189" spans="1:7" x14ac:dyDescent="0.25">
      <c r="A189" s="120" t="s">
        <v>1930</v>
      </c>
      <c r="B189" s="123" t="s">
        <v>1931</v>
      </c>
      <c r="C189" s="123" t="s">
        <v>1932</v>
      </c>
      <c r="D189" s="119">
        <f t="shared" si="8"/>
        <v>38</v>
      </c>
      <c r="E189" s="123"/>
      <c r="F189" s="124">
        <v>11200.000000000002</v>
      </c>
      <c r="G189" s="318"/>
    </row>
    <row r="190" spans="1:7" x14ac:dyDescent="0.25">
      <c r="A190" s="120" t="s">
        <v>1935</v>
      </c>
      <c r="B190" s="123" t="s">
        <v>1936</v>
      </c>
      <c r="C190" s="123" t="s">
        <v>1937</v>
      </c>
      <c r="D190" s="119">
        <f t="shared" si="8"/>
        <v>39</v>
      </c>
      <c r="E190" s="123"/>
      <c r="F190" s="124">
        <v>16000</v>
      </c>
      <c r="G190" s="318"/>
    </row>
    <row r="191" spans="1:7" x14ac:dyDescent="0.25">
      <c r="A191" s="120" t="s">
        <v>1940</v>
      </c>
      <c r="B191" s="123" t="s">
        <v>1941</v>
      </c>
      <c r="C191" s="123" t="s">
        <v>1942</v>
      </c>
      <c r="D191" s="119">
        <f t="shared" si="8"/>
        <v>38</v>
      </c>
      <c r="E191" s="123"/>
      <c r="F191" s="124">
        <v>11900.000000000002</v>
      </c>
      <c r="G191" s="318"/>
    </row>
    <row r="192" spans="1:7" x14ac:dyDescent="0.25">
      <c r="A192" s="120" t="s">
        <v>1945</v>
      </c>
      <c r="B192" s="123" t="s">
        <v>1946</v>
      </c>
      <c r="C192" s="123" t="s">
        <v>1947</v>
      </c>
      <c r="D192" s="119">
        <f t="shared" si="8"/>
        <v>39</v>
      </c>
      <c r="E192" s="123"/>
      <c r="F192" s="124">
        <v>17000</v>
      </c>
      <c r="G192" s="318"/>
    </row>
    <row r="193" spans="1:7" x14ac:dyDescent="0.25">
      <c r="A193" s="120" t="s">
        <v>1950</v>
      </c>
      <c r="B193" s="123" t="s">
        <v>1951</v>
      </c>
      <c r="C193" s="123" t="s">
        <v>1952</v>
      </c>
      <c r="D193" s="119">
        <f t="shared" si="8"/>
        <v>38</v>
      </c>
      <c r="E193" s="123"/>
      <c r="F193" s="124">
        <v>12600.000000000002</v>
      </c>
      <c r="G193" s="318"/>
    </row>
    <row r="194" spans="1:7" x14ac:dyDescent="0.25">
      <c r="A194" s="120" t="s">
        <v>1955</v>
      </c>
      <c r="B194" s="123" t="s">
        <v>4092</v>
      </c>
      <c r="C194" s="123" t="s">
        <v>1957</v>
      </c>
      <c r="D194" s="119">
        <f t="shared" si="8"/>
        <v>39</v>
      </c>
      <c r="E194" s="123"/>
      <c r="F194" s="124">
        <v>18000</v>
      </c>
      <c r="G194" s="318"/>
    </row>
    <row r="195" spans="1:7" x14ac:dyDescent="0.25">
      <c r="A195" s="120" t="s">
        <v>1652</v>
      </c>
      <c r="B195" s="123" t="s">
        <v>4093</v>
      </c>
      <c r="C195" s="123" t="s">
        <v>4094</v>
      </c>
      <c r="D195" s="119">
        <f t="shared" si="8"/>
        <v>26</v>
      </c>
      <c r="E195" s="123"/>
      <c r="F195" s="124">
        <v>1800</v>
      </c>
      <c r="G195" s="318"/>
    </row>
    <row r="196" spans="1:7" x14ac:dyDescent="0.25">
      <c r="A196" s="120" t="s">
        <v>1657</v>
      </c>
      <c r="B196" s="123" t="s">
        <v>4095</v>
      </c>
      <c r="C196" s="123" t="s">
        <v>4096</v>
      </c>
      <c r="D196" s="119">
        <f t="shared" si="8"/>
        <v>27</v>
      </c>
      <c r="E196" s="123"/>
      <c r="F196" s="124">
        <v>2571.444</v>
      </c>
      <c r="G196" s="318"/>
    </row>
    <row r="197" spans="1:7" x14ac:dyDescent="0.25">
      <c r="A197" s="120" t="s">
        <v>1662</v>
      </c>
      <c r="B197" s="123" t="s">
        <v>4097</v>
      </c>
      <c r="C197" s="123" t="s">
        <v>4098</v>
      </c>
      <c r="D197" s="119">
        <f t="shared" si="8"/>
        <v>26</v>
      </c>
      <c r="E197" s="123"/>
      <c r="F197" s="124">
        <v>2700</v>
      </c>
      <c r="G197" s="318"/>
    </row>
    <row r="198" spans="1:7" x14ac:dyDescent="0.25">
      <c r="A198" s="120" t="s">
        <v>1667</v>
      </c>
      <c r="B198" s="123" t="s">
        <v>4099</v>
      </c>
      <c r="C198" s="123" t="s">
        <v>4100</v>
      </c>
      <c r="D198" s="119">
        <f t="shared" si="8"/>
        <v>27</v>
      </c>
      <c r="E198" s="123"/>
      <c r="F198" s="124">
        <v>3857.1660000000002</v>
      </c>
      <c r="G198" s="318"/>
    </row>
    <row r="199" spans="1:7" x14ac:dyDescent="0.25">
      <c r="A199" s="120" t="s">
        <v>1672</v>
      </c>
      <c r="B199" s="123" t="s">
        <v>4101</v>
      </c>
      <c r="C199" s="123" t="s">
        <v>4102</v>
      </c>
      <c r="D199" s="119">
        <f t="shared" si="8"/>
        <v>37</v>
      </c>
      <c r="E199" s="123"/>
      <c r="F199" s="124">
        <v>900</v>
      </c>
      <c r="G199" s="318"/>
    </row>
    <row r="200" spans="1:7" x14ac:dyDescent="0.25">
      <c r="A200" s="120" t="s">
        <v>1677</v>
      </c>
      <c r="B200" s="123" t="s">
        <v>4103</v>
      </c>
      <c r="C200" s="123" t="s">
        <v>4104</v>
      </c>
      <c r="D200" s="119">
        <f t="shared" si="8"/>
        <v>39</v>
      </c>
      <c r="E200" s="123"/>
      <c r="F200" s="124">
        <v>1285.722</v>
      </c>
      <c r="G200" s="318"/>
    </row>
    <row r="201" spans="1:7" x14ac:dyDescent="0.25">
      <c r="A201" s="120" t="s">
        <v>1682</v>
      </c>
      <c r="B201" s="123" t="s">
        <v>4105</v>
      </c>
      <c r="C201" s="123" t="s">
        <v>4106</v>
      </c>
      <c r="D201" s="119">
        <f t="shared" ref="D201:D256" si="9">LEN(C201)</f>
        <v>37</v>
      </c>
      <c r="E201" s="123"/>
      <c r="F201" s="124">
        <v>1500</v>
      </c>
      <c r="G201" s="318"/>
    </row>
    <row r="202" spans="1:7" x14ac:dyDescent="0.25">
      <c r="A202" s="120" t="s">
        <v>1687</v>
      </c>
      <c r="B202" s="123" t="s">
        <v>4107</v>
      </c>
      <c r="C202" s="123" t="s">
        <v>4108</v>
      </c>
      <c r="D202" s="119">
        <f t="shared" si="9"/>
        <v>38</v>
      </c>
      <c r="E202" s="123"/>
      <c r="F202" s="124">
        <v>2142.87</v>
      </c>
      <c r="G202" s="318"/>
    </row>
    <row r="203" spans="1:7" x14ac:dyDescent="0.25">
      <c r="A203" s="120" t="s">
        <v>1692</v>
      </c>
      <c r="B203" s="123" t="s">
        <v>4109</v>
      </c>
      <c r="C203" s="123" t="s">
        <v>4110</v>
      </c>
      <c r="D203" s="119">
        <f t="shared" si="9"/>
        <v>38</v>
      </c>
      <c r="E203" s="123"/>
      <c r="F203" s="124">
        <v>3000</v>
      </c>
      <c r="G203" s="318"/>
    </row>
    <row r="204" spans="1:7" x14ac:dyDescent="0.25">
      <c r="A204" s="120" t="s">
        <v>1697</v>
      </c>
      <c r="B204" s="123" t="s">
        <v>4111</v>
      </c>
      <c r="C204" s="123" t="s">
        <v>4112</v>
      </c>
      <c r="D204" s="119">
        <f t="shared" si="9"/>
        <v>39</v>
      </c>
      <c r="E204" s="123"/>
      <c r="F204" s="124">
        <v>4285.74</v>
      </c>
      <c r="G204" s="318"/>
    </row>
    <row r="205" spans="1:7" x14ac:dyDescent="0.25">
      <c r="A205" s="120" t="s">
        <v>1702</v>
      </c>
      <c r="B205" s="123" t="s">
        <v>4113</v>
      </c>
      <c r="C205" s="123" t="s">
        <v>4114</v>
      </c>
      <c r="D205" s="119">
        <f t="shared" si="9"/>
        <v>38</v>
      </c>
      <c r="E205" s="123"/>
      <c r="F205" s="124">
        <v>4500</v>
      </c>
      <c r="G205" s="318"/>
    </row>
    <row r="206" spans="1:7" x14ac:dyDescent="0.25">
      <c r="A206" s="120" t="s">
        <v>1707</v>
      </c>
      <c r="B206" s="123" t="s">
        <v>4115</v>
      </c>
      <c r="C206" s="123" t="s">
        <v>4116</v>
      </c>
      <c r="D206" s="119">
        <f t="shared" si="9"/>
        <v>39</v>
      </c>
      <c r="E206" s="123"/>
      <c r="F206" s="124">
        <v>6428.6100000000006</v>
      </c>
      <c r="G206" s="318"/>
    </row>
    <row r="207" spans="1:7" x14ac:dyDescent="0.25">
      <c r="A207" s="120" t="s">
        <v>1712</v>
      </c>
      <c r="B207" s="123" t="s">
        <v>4117</v>
      </c>
      <c r="C207" s="123" t="s">
        <v>4118</v>
      </c>
      <c r="D207" s="119">
        <f t="shared" si="9"/>
        <v>38</v>
      </c>
      <c r="E207" s="123"/>
      <c r="F207" s="124">
        <v>6000</v>
      </c>
      <c r="G207" s="318"/>
    </row>
    <row r="208" spans="1:7" x14ac:dyDescent="0.25">
      <c r="A208" s="120" t="s">
        <v>1717</v>
      </c>
      <c r="B208" s="123" t="s">
        <v>4119</v>
      </c>
      <c r="C208" s="123" t="s">
        <v>4120</v>
      </c>
      <c r="D208" s="119">
        <f t="shared" si="9"/>
        <v>39</v>
      </c>
      <c r="E208" s="123"/>
      <c r="F208" s="124">
        <v>8571.48</v>
      </c>
      <c r="G208" s="318"/>
    </row>
    <row r="209" spans="1:7" x14ac:dyDescent="0.25">
      <c r="A209" s="120" t="s">
        <v>1722</v>
      </c>
      <c r="B209" s="123" t="s">
        <v>4121</v>
      </c>
      <c r="C209" s="123" t="s">
        <v>4122</v>
      </c>
      <c r="D209" s="119">
        <f t="shared" si="9"/>
        <v>38</v>
      </c>
      <c r="E209" s="123"/>
      <c r="F209" s="124">
        <v>7500</v>
      </c>
      <c r="G209" s="318"/>
    </row>
    <row r="210" spans="1:7" x14ac:dyDescent="0.25">
      <c r="A210" s="120" t="s">
        <v>1727</v>
      </c>
      <c r="B210" s="123" t="s">
        <v>4123</v>
      </c>
      <c r="C210" s="123" t="s">
        <v>4124</v>
      </c>
      <c r="D210" s="119">
        <f t="shared" si="9"/>
        <v>39</v>
      </c>
      <c r="E210" s="123"/>
      <c r="F210" s="124">
        <v>10714.35</v>
      </c>
      <c r="G210" s="318"/>
    </row>
    <row r="211" spans="1:7" x14ac:dyDescent="0.25">
      <c r="A211" s="120" t="s">
        <v>1732</v>
      </c>
      <c r="B211" s="123" t="s">
        <v>4125</v>
      </c>
      <c r="C211" s="123" t="s">
        <v>4126</v>
      </c>
      <c r="D211" s="119">
        <f t="shared" si="9"/>
        <v>38</v>
      </c>
      <c r="E211" s="123"/>
      <c r="F211" s="124">
        <v>9000</v>
      </c>
      <c r="G211" s="318"/>
    </row>
    <row r="212" spans="1:7" x14ac:dyDescent="0.25">
      <c r="A212" s="120" t="s">
        <v>1737</v>
      </c>
      <c r="B212" s="123" t="s">
        <v>4127</v>
      </c>
      <c r="C212" s="123" t="s">
        <v>4128</v>
      </c>
      <c r="D212" s="119">
        <f t="shared" si="9"/>
        <v>39</v>
      </c>
      <c r="E212" s="123"/>
      <c r="F212" s="124">
        <v>12857.220000000001</v>
      </c>
      <c r="G212" s="318"/>
    </row>
    <row r="213" spans="1:7" x14ac:dyDescent="0.25">
      <c r="A213" s="120" t="s">
        <v>1742</v>
      </c>
      <c r="B213" s="123" t="s">
        <v>4129</v>
      </c>
      <c r="C213" s="123" t="s">
        <v>4130</v>
      </c>
      <c r="D213" s="119">
        <f t="shared" si="9"/>
        <v>38</v>
      </c>
      <c r="E213" s="123"/>
      <c r="F213" s="124">
        <v>10500</v>
      </c>
      <c r="G213" s="318"/>
    </row>
    <row r="214" spans="1:7" x14ac:dyDescent="0.25">
      <c r="A214" s="120" t="s">
        <v>1747</v>
      </c>
      <c r="B214" s="123" t="s">
        <v>4131</v>
      </c>
      <c r="C214" s="123" t="s">
        <v>4132</v>
      </c>
      <c r="D214" s="119">
        <f t="shared" si="9"/>
        <v>39</v>
      </c>
      <c r="E214" s="123"/>
      <c r="F214" s="124">
        <v>15000.09</v>
      </c>
      <c r="G214" s="318"/>
    </row>
    <row r="215" spans="1:7" x14ac:dyDescent="0.25">
      <c r="A215" s="120" t="s">
        <v>1752</v>
      </c>
      <c r="B215" s="123" t="s">
        <v>4133</v>
      </c>
      <c r="C215" s="123" t="s">
        <v>4134</v>
      </c>
      <c r="D215" s="119">
        <f t="shared" si="9"/>
        <v>38</v>
      </c>
      <c r="E215" s="123"/>
      <c r="F215" s="124">
        <v>12000</v>
      </c>
      <c r="G215" s="318"/>
    </row>
    <row r="216" spans="1:7" x14ac:dyDescent="0.25">
      <c r="A216" s="120" t="s">
        <v>1757</v>
      </c>
      <c r="B216" s="123" t="s">
        <v>4135</v>
      </c>
      <c r="C216" s="123" t="s">
        <v>4136</v>
      </c>
      <c r="D216" s="119">
        <f t="shared" si="9"/>
        <v>39</v>
      </c>
      <c r="E216" s="123"/>
      <c r="F216" s="124">
        <v>17142.96</v>
      </c>
      <c r="G216" s="318"/>
    </row>
    <row r="217" spans="1:7" x14ac:dyDescent="0.25">
      <c r="A217" s="120" t="s">
        <v>1762</v>
      </c>
      <c r="B217" s="123" t="s">
        <v>4137</v>
      </c>
      <c r="C217" s="123" t="s">
        <v>4138</v>
      </c>
      <c r="D217" s="119">
        <f t="shared" si="9"/>
        <v>38</v>
      </c>
      <c r="E217" s="123"/>
      <c r="F217" s="124">
        <v>13500</v>
      </c>
      <c r="G217" s="318"/>
    </row>
    <row r="218" spans="1:7" x14ac:dyDescent="0.25">
      <c r="A218" s="120" t="s">
        <v>1767</v>
      </c>
      <c r="B218" s="123" t="s">
        <v>4139</v>
      </c>
      <c r="C218" s="123" t="s">
        <v>4140</v>
      </c>
      <c r="D218" s="119">
        <f t="shared" si="9"/>
        <v>39</v>
      </c>
      <c r="E218" s="123"/>
      <c r="F218" s="124">
        <v>19285.830000000002</v>
      </c>
      <c r="G218" s="318"/>
    </row>
    <row r="219" spans="1:7" x14ac:dyDescent="0.25">
      <c r="A219" s="120" t="s">
        <v>1773</v>
      </c>
      <c r="B219" s="123" t="s">
        <v>4141</v>
      </c>
      <c r="C219" s="123" t="s">
        <v>4142</v>
      </c>
      <c r="D219" s="119">
        <f t="shared" si="9"/>
        <v>26</v>
      </c>
      <c r="E219" s="123"/>
      <c r="F219" s="124">
        <v>10500</v>
      </c>
      <c r="G219" s="318"/>
    </row>
    <row r="220" spans="1:7" x14ac:dyDescent="0.25">
      <c r="A220" s="120" t="s">
        <v>1778</v>
      </c>
      <c r="B220" s="123" t="s">
        <v>4143</v>
      </c>
      <c r="C220" s="123" t="s">
        <v>4144</v>
      </c>
      <c r="D220" s="119">
        <f t="shared" si="9"/>
        <v>27</v>
      </c>
      <c r="E220" s="123"/>
      <c r="F220" s="124">
        <v>15000.09</v>
      </c>
      <c r="G220" s="318"/>
    </row>
    <row r="221" spans="1:7" x14ac:dyDescent="0.25">
      <c r="A221" s="120" t="s">
        <v>1783</v>
      </c>
      <c r="B221" s="123" t="s">
        <v>4145</v>
      </c>
      <c r="C221" s="123" t="s">
        <v>4146</v>
      </c>
      <c r="D221" s="119">
        <f t="shared" si="9"/>
        <v>37</v>
      </c>
      <c r="E221" s="123"/>
      <c r="F221" s="124">
        <v>1500</v>
      </c>
      <c r="G221" s="318"/>
    </row>
    <row r="222" spans="1:7" x14ac:dyDescent="0.25">
      <c r="A222" s="120" t="s">
        <v>1788</v>
      </c>
      <c r="B222" s="123" t="s">
        <v>4147</v>
      </c>
      <c r="C222" s="123" t="s">
        <v>4148</v>
      </c>
      <c r="D222" s="119">
        <f t="shared" si="9"/>
        <v>38</v>
      </c>
      <c r="E222" s="123"/>
      <c r="F222" s="124">
        <v>2142.87</v>
      </c>
      <c r="G222" s="318"/>
    </row>
    <row r="223" spans="1:7" x14ac:dyDescent="0.25">
      <c r="A223" s="120" t="s">
        <v>1793</v>
      </c>
      <c r="B223" s="123" t="s">
        <v>4149</v>
      </c>
      <c r="C223" s="123" t="s">
        <v>4150</v>
      </c>
      <c r="D223" s="119">
        <f t="shared" si="9"/>
        <v>38</v>
      </c>
      <c r="E223" s="123"/>
      <c r="F223" s="124">
        <v>3000</v>
      </c>
      <c r="G223" s="318"/>
    </row>
    <row r="224" spans="1:7" x14ac:dyDescent="0.25">
      <c r="A224" s="120" t="s">
        <v>1798</v>
      </c>
      <c r="B224" s="123" t="s">
        <v>4151</v>
      </c>
      <c r="C224" s="123" t="s">
        <v>4152</v>
      </c>
      <c r="D224" s="119">
        <f t="shared" si="9"/>
        <v>39</v>
      </c>
      <c r="E224" s="123"/>
      <c r="F224" s="124">
        <v>4285.74</v>
      </c>
      <c r="G224" s="318"/>
    </row>
    <row r="225" spans="1:7" x14ac:dyDescent="0.25">
      <c r="A225" s="120" t="s">
        <v>1803</v>
      </c>
      <c r="B225" s="123" t="s">
        <v>4153</v>
      </c>
      <c r="C225" s="123" t="s">
        <v>4154</v>
      </c>
      <c r="D225" s="119">
        <f t="shared" si="9"/>
        <v>38</v>
      </c>
      <c r="E225" s="123"/>
      <c r="F225" s="124">
        <v>4500</v>
      </c>
      <c r="G225" s="318"/>
    </row>
    <row r="226" spans="1:7" x14ac:dyDescent="0.25">
      <c r="A226" s="120" t="s">
        <v>1808</v>
      </c>
      <c r="B226" s="123" t="s">
        <v>4155</v>
      </c>
      <c r="C226" s="123" t="s">
        <v>4156</v>
      </c>
      <c r="D226" s="119">
        <f t="shared" si="9"/>
        <v>39</v>
      </c>
      <c r="E226" s="123"/>
      <c r="F226" s="124">
        <v>6428.6100000000006</v>
      </c>
      <c r="G226" s="318"/>
    </row>
    <row r="227" spans="1:7" x14ac:dyDescent="0.25">
      <c r="A227" s="120" t="s">
        <v>1813</v>
      </c>
      <c r="B227" s="123" t="s">
        <v>4157</v>
      </c>
      <c r="C227" s="123" t="s">
        <v>4158</v>
      </c>
      <c r="D227" s="119">
        <f t="shared" si="9"/>
        <v>38</v>
      </c>
      <c r="E227" s="123"/>
      <c r="F227" s="124">
        <v>6000</v>
      </c>
      <c r="G227" s="318"/>
    </row>
    <row r="228" spans="1:7" x14ac:dyDescent="0.25">
      <c r="A228" s="120" t="s">
        <v>1818</v>
      </c>
      <c r="B228" s="123" t="s">
        <v>4159</v>
      </c>
      <c r="C228" s="123" t="s">
        <v>4160</v>
      </c>
      <c r="D228" s="119">
        <f t="shared" si="9"/>
        <v>39</v>
      </c>
      <c r="E228" s="123"/>
      <c r="F228" s="124">
        <v>8571.48</v>
      </c>
      <c r="G228" s="318"/>
    </row>
    <row r="229" spans="1:7" x14ac:dyDescent="0.25">
      <c r="A229" s="120" t="s">
        <v>1823</v>
      </c>
      <c r="B229" s="123" t="s">
        <v>4161</v>
      </c>
      <c r="C229" s="123" t="s">
        <v>4162</v>
      </c>
      <c r="D229" s="119">
        <f t="shared" si="9"/>
        <v>38</v>
      </c>
      <c r="E229" s="123"/>
      <c r="F229" s="124">
        <v>7500</v>
      </c>
      <c r="G229" s="318"/>
    </row>
    <row r="230" spans="1:7" x14ac:dyDescent="0.25">
      <c r="A230" s="120" t="s">
        <v>1828</v>
      </c>
      <c r="B230" s="123" t="s">
        <v>4163</v>
      </c>
      <c r="C230" s="123" t="s">
        <v>4164</v>
      </c>
      <c r="D230" s="119">
        <f t="shared" si="9"/>
        <v>39</v>
      </c>
      <c r="E230" s="123"/>
      <c r="F230" s="124">
        <v>10714.35</v>
      </c>
      <c r="G230" s="318"/>
    </row>
    <row r="231" spans="1:7" x14ac:dyDescent="0.25">
      <c r="A231" s="120" t="s">
        <v>1833</v>
      </c>
      <c r="B231" s="123" t="s">
        <v>4165</v>
      </c>
      <c r="C231" s="123" t="s">
        <v>4166</v>
      </c>
      <c r="D231" s="119">
        <f t="shared" si="9"/>
        <v>38</v>
      </c>
      <c r="E231" s="123"/>
      <c r="F231" s="124">
        <v>9000</v>
      </c>
      <c r="G231" s="318"/>
    </row>
    <row r="232" spans="1:7" x14ac:dyDescent="0.25">
      <c r="A232" s="120" t="s">
        <v>1838</v>
      </c>
      <c r="B232" s="123" t="s">
        <v>4167</v>
      </c>
      <c r="C232" s="123" t="s">
        <v>4168</v>
      </c>
      <c r="D232" s="119">
        <f t="shared" si="9"/>
        <v>39</v>
      </c>
      <c r="E232" s="123"/>
      <c r="F232" s="124">
        <v>12857.220000000001</v>
      </c>
      <c r="G232" s="318"/>
    </row>
    <row r="233" spans="1:7" x14ac:dyDescent="0.25">
      <c r="A233" s="120" t="s">
        <v>1843</v>
      </c>
      <c r="B233" s="123" t="s">
        <v>4169</v>
      </c>
      <c r="C233" s="123" t="s">
        <v>4170</v>
      </c>
      <c r="D233" s="119">
        <f t="shared" si="9"/>
        <v>38</v>
      </c>
      <c r="E233" s="123"/>
      <c r="F233" s="124">
        <v>10500</v>
      </c>
      <c r="G233" s="318"/>
    </row>
    <row r="234" spans="1:7" x14ac:dyDescent="0.25">
      <c r="A234" s="120" t="s">
        <v>1848</v>
      </c>
      <c r="B234" s="123" t="s">
        <v>4171</v>
      </c>
      <c r="C234" s="123" t="s">
        <v>4172</v>
      </c>
      <c r="D234" s="119">
        <f t="shared" si="9"/>
        <v>39</v>
      </c>
      <c r="E234" s="123"/>
      <c r="F234" s="124">
        <v>15000.09</v>
      </c>
      <c r="G234" s="318"/>
    </row>
    <row r="235" spans="1:7" x14ac:dyDescent="0.25">
      <c r="A235" s="120" t="s">
        <v>1853</v>
      </c>
      <c r="B235" s="123" t="s">
        <v>4173</v>
      </c>
      <c r="C235" s="123" t="s">
        <v>4174</v>
      </c>
      <c r="D235" s="119">
        <f t="shared" si="9"/>
        <v>38</v>
      </c>
      <c r="E235" s="123"/>
      <c r="F235" s="124">
        <v>12000</v>
      </c>
      <c r="G235" s="318"/>
    </row>
    <row r="236" spans="1:7" x14ac:dyDescent="0.25">
      <c r="A236" s="120" t="s">
        <v>1858</v>
      </c>
      <c r="B236" s="123" t="s">
        <v>4175</v>
      </c>
      <c r="C236" s="123" t="s">
        <v>4176</v>
      </c>
      <c r="D236" s="119">
        <f t="shared" si="9"/>
        <v>39</v>
      </c>
      <c r="E236" s="123"/>
      <c r="F236" s="124">
        <v>17142.96</v>
      </c>
      <c r="G236" s="318"/>
    </row>
    <row r="237" spans="1:7" x14ac:dyDescent="0.25">
      <c r="A237" s="120" t="s">
        <v>1863</v>
      </c>
      <c r="B237" s="123" t="s">
        <v>4177</v>
      </c>
      <c r="C237" s="123" t="s">
        <v>4178</v>
      </c>
      <c r="D237" s="119">
        <f t="shared" si="9"/>
        <v>38</v>
      </c>
      <c r="E237" s="123"/>
      <c r="F237" s="124">
        <v>13500</v>
      </c>
      <c r="G237" s="318"/>
    </row>
    <row r="238" spans="1:7" x14ac:dyDescent="0.25">
      <c r="A238" s="120" t="s">
        <v>1868</v>
      </c>
      <c r="B238" s="123" t="s">
        <v>4179</v>
      </c>
      <c r="C238" s="123" t="s">
        <v>4180</v>
      </c>
      <c r="D238" s="119">
        <f t="shared" si="9"/>
        <v>39</v>
      </c>
      <c r="E238" s="123"/>
      <c r="F238" s="124">
        <v>19285.830000000002</v>
      </c>
      <c r="G238" s="318"/>
    </row>
    <row r="239" spans="1:7" x14ac:dyDescent="0.25">
      <c r="A239" s="120" t="s">
        <v>1873</v>
      </c>
      <c r="B239" s="123" t="s">
        <v>4181</v>
      </c>
      <c r="C239" s="123" t="s">
        <v>4182</v>
      </c>
      <c r="D239" s="119">
        <f t="shared" si="9"/>
        <v>38</v>
      </c>
      <c r="E239" s="123"/>
      <c r="F239" s="124">
        <v>15000</v>
      </c>
      <c r="G239" s="318"/>
    </row>
    <row r="240" spans="1:7" x14ac:dyDescent="0.25">
      <c r="A240" s="120" t="s">
        <v>1878</v>
      </c>
      <c r="B240" s="123" t="s">
        <v>4183</v>
      </c>
      <c r="C240" s="123" t="s">
        <v>4184</v>
      </c>
      <c r="D240" s="119">
        <f t="shared" si="9"/>
        <v>39</v>
      </c>
      <c r="E240" s="123"/>
      <c r="F240" s="124">
        <v>21428.7</v>
      </c>
      <c r="G240" s="318"/>
    </row>
    <row r="241" spans="1:7" x14ac:dyDescent="0.25">
      <c r="A241" s="120" t="s">
        <v>1883</v>
      </c>
      <c r="B241" s="123" t="s">
        <v>4185</v>
      </c>
      <c r="C241" s="123" t="s">
        <v>4186</v>
      </c>
      <c r="D241" s="119">
        <f t="shared" si="9"/>
        <v>38</v>
      </c>
      <c r="E241" s="123"/>
      <c r="F241" s="124">
        <v>16500</v>
      </c>
      <c r="G241" s="318"/>
    </row>
    <row r="242" spans="1:7" x14ac:dyDescent="0.25">
      <c r="A242" s="120" t="s">
        <v>1888</v>
      </c>
      <c r="B242" s="123" t="s">
        <v>4187</v>
      </c>
      <c r="C242" s="123" t="s">
        <v>4188</v>
      </c>
      <c r="D242" s="119">
        <f t="shared" si="9"/>
        <v>39</v>
      </c>
      <c r="E242" s="123"/>
      <c r="F242" s="124">
        <v>23571.57</v>
      </c>
      <c r="G242" s="318"/>
    </row>
    <row r="243" spans="1:7" x14ac:dyDescent="0.25">
      <c r="A243" s="120" t="s">
        <v>1893</v>
      </c>
      <c r="B243" s="123" t="s">
        <v>4189</v>
      </c>
      <c r="C243" s="123" t="s">
        <v>4190</v>
      </c>
      <c r="D243" s="119">
        <f t="shared" si="9"/>
        <v>38</v>
      </c>
      <c r="E243" s="123"/>
      <c r="F243" s="124">
        <v>18000</v>
      </c>
      <c r="G243" s="318"/>
    </row>
    <row r="244" spans="1:7" x14ac:dyDescent="0.25">
      <c r="A244" s="120" t="s">
        <v>1898</v>
      </c>
      <c r="B244" s="123" t="s">
        <v>4191</v>
      </c>
      <c r="C244" s="123" t="s">
        <v>4192</v>
      </c>
      <c r="D244" s="119">
        <f t="shared" si="9"/>
        <v>39</v>
      </c>
      <c r="E244" s="123"/>
      <c r="F244" s="124">
        <v>25714.440000000002</v>
      </c>
      <c r="G244" s="318"/>
    </row>
    <row r="245" spans="1:7" x14ac:dyDescent="0.25">
      <c r="A245" s="120" t="s">
        <v>1903</v>
      </c>
      <c r="B245" s="123" t="s">
        <v>4193</v>
      </c>
      <c r="C245" s="123" t="s">
        <v>4194</v>
      </c>
      <c r="D245" s="119">
        <f t="shared" si="9"/>
        <v>38</v>
      </c>
      <c r="E245" s="123"/>
      <c r="F245" s="124">
        <v>19500</v>
      </c>
      <c r="G245" s="318"/>
    </row>
    <row r="246" spans="1:7" x14ac:dyDescent="0.25">
      <c r="A246" s="120" t="s">
        <v>1908</v>
      </c>
      <c r="B246" s="123" t="s">
        <v>4195</v>
      </c>
      <c r="C246" s="123" t="s">
        <v>4196</v>
      </c>
      <c r="D246" s="119">
        <f t="shared" si="9"/>
        <v>39</v>
      </c>
      <c r="E246" s="123"/>
      <c r="F246" s="124">
        <v>27857.31</v>
      </c>
      <c r="G246" s="318"/>
    </row>
    <row r="247" spans="1:7" x14ac:dyDescent="0.25">
      <c r="A247" s="120" t="s">
        <v>1913</v>
      </c>
      <c r="B247" s="123" t="s">
        <v>4197</v>
      </c>
      <c r="C247" s="123" t="s">
        <v>4198</v>
      </c>
      <c r="D247" s="119">
        <f t="shared" si="9"/>
        <v>38</v>
      </c>
      <c r="E247" s="123"/>
      <c r="F247" s="124">
        <v>21000</v>
      </c>
      <c r="G247" s="318"/>
    </row>
    <row r="248" spans="1:7" x14ac:dyDescent="0.25">
      <c r="A248" s="120" t="s">
        <v>1918</v>
      </c>
      <c r="B248" s="123" t="s">
        <v>4199</v>
      </c>
      <c r="C248" s="123" t="s">
        <v>4200</v>
      </c>
      <c r="D248" s="119">
        <f t="shared" si="9"/>
        <v>39</v>
      </c>
      <c r="E248" s="123"/>
      <c r="F248" s="124">
        <v>30000.18</v>
      </c>
      <c r="G248" s="318"/>
    </row>
    <row r="249" spans="1:7" x14ac:dyDescent="0.25">
      <c r="A249" s="120" t="s">
        <v>1923</v>
      </c>
      <c r="B249" s="123" t="s">
        <v>4201</v>
      </c>
      <c r="C249" s="123" t="s">
        <v>4202</v>
      </c>
      <c r="D249" s="119">
        <f t="shared" si="9"/>
        <v>38</v>
      </c>
      <c r="E249" s="123"/>
      <c r="F249" s="124">
        <v>22500</v>
      </c>
      <c r="G249" s="318"/>
    </row>
    <row r="250" spans="1:7" x14ac:dyDescent="0.25">
      <c r="A250" s="120" t="s">
        <v>1928</v>
      </c>
      <c r="B250" s="123" t="s">
        <v>4203</v>
      </c>
      <c r="C250" s="123" t="s">
        <v>4204</v>
      </c>
      <c r="D250" s="119">
        <f t="shared" si="9"/>
        <v>39</v>
      </c>
      <c r="E250" s="123"/>
      <c r="F250" s="124">
        <v>32143.05</v>
      </c>
      <c r="G250" s="318"/>
    </row>
    <row r="251" spans="1:7" x14ac:dyDescent="0.25">
      <c r="A251" s="120" t="s">
        <v>1933</v>
      </c>
      <c r="B251" s="123" t="s">
        <v>4205</v>
      </c>
      <c r="C251" s="123" t="s">
        <v>4206</v>
      </c>
      <c r="D251" s="119">
        <f t="shared" si="9"/>
        <v>38</v>
      </c>
      <c r="E251" s="123"/>
      <c r="F251" s="124">
        <v>24000</v>
      </c>
      <c r="G251" s="318"/>
    </row>
    <row r="252" spans="1:7" x14ac:dyDescent="0.25">
      <c r="A252" s="120" t="s">
        <v>1938</v>
      </c>
      <c r="B252" s="123" t="s">
        <v>4207</v>
      </c>
      <c r="C252" s="123" t="s">
        <v>4208</v>
      </c>
      <c r="D252" s="119">
        <f t="shared" si="9"/>
        <v>39</v>
      </c>
      <c r="E252" s="123"/>
      <c r="F252" s="124">
        <v>34285.919999999998</v>
      </c>
      <c r="G252" s="318"/>
    </row>
    <row r="253" spans="1:7" x14ac:dyDescent="0.25">
      <c r="A253" s="120" t="s">
        <v>1943</v>
      </c>
      <c r="B253" s="123" t="s">
        <v>4209</v>
      </c>
      <c r="C253" s="123" t="s">
        <v>4210</v>
      </c>
      <c r="D253" s="119">
        <f t="shared" si="9"/>
        <v>38</v>
      </c>
      <c r="E253" s="123"/>
      <c r="F253" s="124">
        <v>25500</v>
      </c>
      <c r="G253" s="318"/>
    </row>
    <row r="254" spans="1:7" x14ac:dyDescent="0.25">
      <c r="A254" s="120" t="s">
        <v>1948</v>
      </c>
      <c r="B254" s="123" t="s">
        <v>4211</v>
      </c>
      <c r="C254" s="123" t="s">
        <v>4212</v>
      </c>
      <c r="D254" s="119">
        <f t="shared" si="9"/>
        <v>39</v>
      </c>
      <c r="E254" s="123"/>
      <c r="F254" s="124">
        <v>36428.79</v>
      </c>
      <c r="G254" s="318"/>
    </row>
    <row r="255" spans="1:7" x14ac:dyDescent="0.25">
      <c r="A255" s="120" t="s">
        <v>1953</v>
      </c>
      <c r="B255" s="123" t="s">
        <v>4213</v>
      </c>
      <c r="C255" s="123" t="s">
        <v>4214</v>
      </c>
      <c r="D255" s="119">
        <f t="shared" si="9"/>
        <v>38</v>
      </c>
      <c r="E255" s="123"/>
      <c r="F255" s="124">
        <v>27000</v>
      </c>
      <c r="G255" s="318"/>
    </row>
    <row r="256" spans="1:7" x14ac:dyDescent="0.25">
      <c r="A256" s="120" t="s">
        <v>1958</v>
      </c>
      <c r="B256" s="123" t="s">
        <v>4215</v>
      </c>
      <c r="C256" s="123" t="s">
        <v>4216</v>
      </c>
      <c r="D256" s="119">
        <f t="shared" si="9"/>
        <v>39</v>
      </c>
      <c r="E256" s="123"/>
      <c r="F256" s="124">
        <v>38571.660000000003</v>
      </c>
      <c r="G256" s="318"/>
    </row>
    <row r="257" spans="1:7" x14ac:dyDescent="0.25">
      <c r="A257" s="120" t="s">
        <v>1653</v>
      </c>
      <c r="B257" s="123" t="s">
        <v>4217</v>
      </c>
      <c r="C257" s="123" t="s">
        <v>4218</v>
      </c>
      <c r="D257" s="119">
        <f t="shared" ref="D257:D308" si="10">LEN(C257)</f>
        <v>32</v>
      </c>
      <c r="E257" s="123"/>
      <c r="F257" s="124">
        <v>2400</v>
      </c>
      <c r="G257" s="318"/>
    </row>
    <row r="258" spans="1:7" x14ac:dyDescent="0.25">
      <c r="A258" s="120" t="s">
        <v>1658</v>
      </c>
      <c r="B258" s="123" t="s">
        <v>4219</v>
      </c>
      <c r="C258" s="123" t="s">
        <v>4220</v>
      </c>
      <c r="D258" s="119">
        <f t="shared" si="10"/>
        <v>27</v>
      </c>
      <c r="E258" s="123"/>
      <c r="F258" s="124">
        <v>3428.5739999999996</v>
      </c>
      <c r="G258" s="318"/>
    </row>
    <row r="259" spans="1:7" x14ac:dyDescent="0.25">
      <c r="A259" s="120" t="s">
        <v>1663</v>
      </c>
      <c r="B259" s="123" t="s">
        <v>4221</v>
      </c>
      <c r="C259" s="123" t="s">
        <v>4222</v>
      </c>
      <c r="D259" s="119">
        <f t="shared" si="10"/>
        <v>26</v>
      </c>
      <c r="E259" s="123"/>
      <c r="F259" s="124">
        <v>3600</v>
      </c>
      <c r="G259" s="318"/>
    </row>
    <row r="260" spans="1:7" x14ac:dyDescent="0.25">
      <c r="A260" s="120" t="s">
        <v>1668</v>
      </c>
      <c r="B260" s="123" t="s">
        <v>4223</v>
      </c>
      <c r="C260" s="123" t="s">
        <v>4224</v>
      </c>
      <c r="D260" s="119">
        <f t="shared" si="10"/>
        <v>27</v>
      </c>
      <c r="E260" s="123"/>
      <c r="F260" s="124">
        <v>5142.8609999999999</v>
      </c>
      <c r="G260" s="318"/>
    </row>
    <row r="261" spans="1:7" x14ac:dyDescent="0.25">
      <c r="A261" s="120" t="s">
        <v>1673</v>
      </c>
      <c r="B261" s="123" t="s">
        <v>4225</v>
      </c>
      <c r="C261" s="123" t="s">
        <v>4226</v>
      </c>
      <c r="D261" s="119">
        <f t="shared" si="10"/>
        <v>37</v>
      </c>
      <c r="E261" s="123"/>
      <c r="F261" s="124">
        <v>1200</v>
      </c>
      <c r="G261" s="318"/>
    </row>
    <row r="262" spans="1:7" x14ac:dyDescent="0.25">
      <c r="A262" s="120" t="s">
        <v>1678</v>
      </c>
      <c r="B262" s="123" t="s">
        <v>4227</v>
      </c>
      <c r="C262" s="123" t="s">
        <v>4228</v>
      </c>
      <c r="D262" s="119">
        <f t="shared" si="10"/>
        <v>39</v>
      </c>
      <c r="E262" s="123"/>
      <c r="F262" s="124">
        <v>1714.2869999999998</v>
      </c>
      <c r="G262" s="318"/>
    </row>
    <row r="263" spans="1:7" x14ac:dyDescent="0.25">
      <c r="A263" s="120" t="s">
        <v>1683</v>
      </c>
      <c r="B263" s="123" t="s">
        <v>4229</v>
      </c>
      <c r="C263" s="123" t="s">
        <v>4230</v>
      </c>
      <c r="D263" s="119">
        <f t="shared" si="10"/>
        <v>37</v>
      </c>
      <c r="E263" s="123"/>
      <c r="F263" s="124">
        <v>2000</v>
      </c>
      <c r="G263" s="318"/>
    </row>
    <row r="264" spans="1:7" x14ac:dyDescent="0.25">
      <c r="A264" s="120" t="s">
        <v>1688</v>
      </c>
      <c r="B264" s="123" t="s">
        <v>4231</v>
      </c>
      <c r="C264" s="123" t="s">
        <v>4232</v>
      </c>
      <c r="D264" s="119">
        <f t="shared" si="10"/>
        <v>38</v>
      </c>
      <c r="E264" s="123"/>
      <c r="F264" s="124">
        <v>2857.145</v>
      </c>
      <c r="G264" s="318"/>
    </row>
    <row r="265" spans="1:7" x14ac:dyDescent="0.25">
      <c r="A265" s="120" t="s">
        <v>1693</v>
      </c>
      <c r="B265" s="123" t="s">
        <v>4233</v>
      </c>
      <c r="C265" s="123" t="s">
        <v>4234</v>
      </c>
      <c r="D265" s="119">
        <f t="shared" si="10"/>
        <v>38</v>
      </c>
      <c r="E265" s="123"/>
      <c r="F265" s="124">
        <v>4000</v>
      </c>
      <c r="G265" s="318"/>
    </row>
    <row r="266" spans="1:7" x14ac:dyDescent="0.25">
      <c r="A266" s="120" t="s">
        <v>1698</v>
      </c>
      <c r="B266" s="123" t="s">
        <v>4235</v>
      </c>
      <c r="C266" s="123" t="s">
        <v>4236</v>
      </c>
      <c r="D266" s="119">
        <f t="shared" si="10"/>
        <v>39</v>
      </c>
      <c r="E266" s="123"/>
      <c r="F266" s="124">
        <v>5714.29</v>
      </c>
      <c r="G266" s="318"/>
    </row>
    <row r="267" spans="1:7" x14ac:dyDescent="0.25">
      <c r="A267" s="120" t="s">
        <v>1703</v>
      </c>
      <c r="B267" s="123" t="s">
        <v>4237</v>
      </c>
      <c r="C267" s="123" t="s">
        <v>4238</v>
      </c>
      <c r="D267" s="119">
        <f t="shared" si="10"/>
        <v>38</v>
      </c>
      <c r="E267" s="123"/>
      <c r="F267" s="124">
        <v>6000</v>
      </c>
      <c r="G267" s="318"/>
    </row>
    <row r="268" spans="1:7" x14ac:dyDescent="0.25">
      <c r="A268" s="120" t="s">
        <v>1708</v>
      </c>
      <c r="B268" s="123" t="s">
        <v>4239</v>
      </c>
      <c r="C268" s="123" t="s">
        <v>4240</v>
      </c>
      <c r="D268" s="119">
        <f t="shared" si="10"/>
        <v>39</v>
      </c>
      <c r="E268" s="123"/>
      <c r="F268" s="124">
        <v>8571.4349999999995</v>
      </c>
      <c r="G268" s="318"/>
    </row>
    <row r="269" spans="1:7" x14ac:dyDescent="0.25">
      <c r="A269" s="120" t="s">
        <v>1713</v>
      </c>
      <c r="B269" s="123" t="s">
        <v>4241</v>
      </c>
      <c r="C269" s="123" t="s">
        <v>4242</v>
      </c>
      <c r="D269" s="119">
        <f t="shared" si="10"/>
        <v>38</v>
      </c>
      <c r="E269" s="123"/>
      <c r="F269" s="124">
        <v>8000</v>
      </c>
      <c r="G269" s="318"/>
    </row>
    <row r="270" spans="1:7" x14ac:dyDescent="0.25">
      <c r="A270" s="120" t="s">
        <v>1718</v>
      </c>
      <c r="B270" s="123" t="s">
        <v>4243</v>
      </c>
      <c r="C270" s="123" t="s">
        <v>4244</v>
      </c>
      <c r="D270" s="119">
        <f t="shared" si="10"/>
        <v>39</v>
      </c>
      <c r="E270" s="123"/>
      <c r="F270" s="124">
        <v>11428.58</v>
      </c>
      <c r="G270" s="318"/>
    </row>
    <row r="271" spans="1:7" x14ac:dyDescent="0.25">
      <c r="A271" s="120" t="s">
        <v>1723</v>
      </c>
      <c r="B271" s="123" t="s">
        <v>4245</v>
      </c>
      <c r="C271" s="123" t="s">
        <v>4246</v>
      </c>
      <c r="D271" s="119">
        <f t="shared" si="10"/>
        <v>38</v>
      </c>
      <c r="E271" s="123"/>
      <c r="F271" s="124">
        <v>10000</v>
      </c>
      <c r="G271" s="318"/>
    </row>
    <row r="272" spans="1:7" x14ac:dyDescent="0.25">
      <c r="A272" s="120" t="s">
        <v>1728</v>
      </c>
      <c r="B272" s="123" t="s">
        <v>4247</v>
      </c>
      <c r="C272" s="123" t="s">
        <v>4248</v>
      </c>
      <c r="D272" s="119">
        <f t="shared" si="10"/>
        <v>39</v>
      </c>
      <c r="E272" s="123"/>
      <c r="F272" s="124">
        <v>14285.724999999999</v>
      </c>
      <c r="G272" s="318"/>
    </row>
    <row r="273" spans="1:7" x14ac:dyDescent="0.25">
      <c r="A273" s="120" t="s">
        <v>1733</v>
      </c>
      <c r="B273" s="123" t="s">
        <v>4249</v>
      </c>
      <c r="C273" s="123" t="s">
        <v>4250</v>
      </c>
      <c r="D273" s="119">
        <f t="shared" si="10"/>
        <v>38</v>
      </c>
      <c r="E273" s="123"/>
      <c r="F273" s="124">
        <v>12000</v>
      </c>
      <c r="G273" s="318"/>
    </row>
    <row r="274" spans="1:7" x14ac:dyDescent="0.25">
      <c r="A274" s="120" t="s">
        <v>1738</v>
      </c>
      <c r="B274" s="123" t="s">
        <v>4251</v>
      </c>
      <c r="C274" s="123" t="s">
        <v>4252</v>
      </c>
      <c r="D274" s="119">
        <f t="shared" si="10"/>
        <v>39</v>
      </c>
      <c r="E274" s="123"/>
      <c r="F274" s="124">
        <v>17142.87</v>
      </c>
      <c r="G274" s="318"/>
    </row>
    <row r="275" spans="1:7" x14ac:dyDescent="0.25">
      <c r="A275" s="120" t="s">
        <v>1743</v>
      </c>
      <c r="B275" s="123" t="s">
        <v>4253</v>
      </c>
      <c r="C275" s="123" t="s">
        <v>4254</v>
      </c>
      <c r="D275" s="119">
        <f t="shared" si="10"/>
        <v>38</v>
      </c>
      <c r="E275" s="123"/>
      <c r="F275" s="124">
        <v>14000</v>
      </c>
      <c r="G275" s="318"/>
    </row>
    <row r="276" spans="1:7" x14ac:dyDescent="0.25">
      <c r="A276" s="120" t="s">
        <v>1748</v>
      </c>
      <c r="B276" s="123" t="s">
        <v>4255</v>
      </c>
      <c r="C276" s="123" t="s">
        <v>4256</v>
      </c>
      <c r="D276" s="119">
        <f t="shared" si="10"/>
        <v>39</v>
      </c>
      <c r="E276" s="123"/>
      <c r="F276" s="124">
        <v>20000.014999999999</v>
      </c>
      <c r="G276" s="318"/>
    </row>
    <row r="277" spans="1:7" x14ac:dyDescent="0.25">
      <c r="A277" s="120" t="s">
        <v>1753</v>
      </c>
      <c r="B277" s="123" t="s">
        <v>4257</v>
      </c>
      <c r="C277" s="123" t="s">
        <v>4258</v>
      </c>
      <c r="D277" s="119">
        <f t="shared" si="10"/>
        <v>38</v>
      </c>
      <c r="E277" s="123"/>
      <c r="F277" s="124">
        <v>16000</v>
      </c>
      <c r="G277" s="318"/>
    </row>
    <row r="278" spans="1:7" x14ac:dyDescent="0.25">
      <c r="A278" s="120" t="s">
        <v>1758</v>
      </c>
      <c r="B278" s="123" t="s">
        <v>4259</v>
      </c>
      <c r="C278" s="123" t="s">
        <v>4260</v>
      </c>
      <c r="D278" s="119">
        <f t="shared" si="10"/>
        <v>39</v>
      </c>
      <c r="E278" s="123"/>
      <c r="F278" s="124">
        <v>22857.16</v>
      </c>
      <c r="G278" s="318"/>
    </row>
    <row r="279" spans="1:7" x14ac:dyDescent="0.25">
      <c r="A279" s="120" t="s">
        <v>1763</v>
      </c>
      <c r="B279" s="123" t="s">
        <v>4261</v>
      </c>
      <c r="C279" s="123" t="s">
        <v>4262</v>
      </c>
      <c r="D279" s="119">
        <f t="shared" si="10"/>
        <v>38</v>
      </c>
      <c r="E279" s="123"/>
      <c r="F279" s="124">
        <v>18000</v>
      </c>
      <c r="G279" s="318"/>
    </row>
    <row r="280" spans="1:7" x14ac:dyDescent="0.25">
      <c r="A280" s="120" t="s">
        <v>1768</v>
      </c>
      <c r="B280" s="123" t="s">
        <v>4263</v>
      </c>
      <c r="C280" s="123" t="s">
        <v>4264</v>
      </c>
      <c r="D280" s="119">
        <f t="shared" si="10"/>
        <v>39</v>
      </c>
      <c r="E280" s="123"/>
      <c r="F280" s="124">
        <v>25714.304999999997</v>
      </c>
      <c r="G280" s="318"/>
    </row>
    <row r="281" spans="1:7" x14ac:dyDescent="0.25">
      <c r="A281" s="120" t="s">
        <v>1774</v>
      </c>
      <c r="B281" s="123" t="s">
        <v>4265</v>
      </c>
      <c r="C281" s="123" t="s">
        <v>4266</v>
      </c>
      <c r="D281" s="119">
        <f t="shared" si="10"/>
        <v>26</v>
      </c>
      <c r="E281" s="123"/>
      <c r="F281" s="124">
        <v>14000</v>
      </c>
      <c r="G281" s="318"/>
    </row>
    <row r="282" spans="1:7" x14ac:dyDescent="0.25">
      <c r="A282" s="120" t="s">
        <v>1779</v>
      </c>
      <c r="B282" s="123" t="s">
        <v>4267</v>
      </c>
      <c r="C282" s="123" t="s">
        <v>4268</v>
      </c>
      <c r="D282" s="119">
        <f t="shared" si="10"/>
        <v>27</v>
      </c>
      <c r="E282" s="123"/>
      <c r="F282" s="124">
        <v>20000.014999999999</v>
      </c>
      <c r="G282" s="318"/>
    </row>
    <row r="283" spans="1:7" x14ac:dyDescent="0.25">
      <c r="A283" s="120" t="s">
        <v>1784</v>
      </c>
      <c r="B283" s="123" t="s">
        <v>4269</v>
      </c>
      <c r="C283" s="123" t="s">
        <v>4270</v>
      </c>
      <c r="D283" s="119">
        <f t="shared" si="10"/>
        <v>37</v>
      </c>
      <c r="E283" s="123"/>
      <c r="F283" s="124">
        <v>2000</v>
      </c>
      <c r="G283" s="318"/>
    </row>
    <row r="284" spans="1:7" x14ac:dyDescent="0.25">
      <c r="A284" s="120" t="s">
        <v>1789</v>
      </c>
      <c r="B284" s="123" t="s">
        <v>4271</v>
      </c>
      <c r="C284" s="123" t="s">
        <v>4272</v>
      </c>
      <c r="D284" s="119">
        <f t="shared" si="10"/>
        <v>38</v>
      </c>
      <c r="E284" s="123"/>
      <c r="F284" s="124">
        <v>2857.145</v>
      </c>
      <c r="G284" s="318"/>
    </row>
    <row r="285" spans="1:7" x14ac:dyDescent="0.25">
      <c r="A285" s="120" t="s">
        <v>1794</v>
      </c>
      <c r="B285" s="123" t="s">
        <v>4273</v>
      </c>
      <c r="C285" s="123" t="s">
        <v>4274</v>
      </c>
      <c r="D285" s="119">
        <f t="shared" si="10"/>
        <v>38</v>
      </c>
      <c r="E285" s="123"/>
      <c r="F285" s="124">
        <v>4000</v>
      </c>
      <c r="G285" s="318"/>
    </row>
    <row r="286" spans="1:7" x14ac:dyDescent="0.25">
      <c r="A286" s="120" t="s">
        <v>1799</v>
      </c>
      <c r="B286" s="123" t="s">
        <v>4275</v>
      </c>
      <c r="C286" s="123" t="s">
        <v>4276</v>
      </c>
      <c r="D286" s="119">
        <f t="shared" si="10"/>
        <v>39</v>
      </c>
      <c r="E286" s="123"/>
      <c r="F286" s="124">
        <v>5714.29</v>
      </c>
      <c r="G286" s="318"/>
    </row>
    <row r="287" spans="1:7" x14ac:dyDescent="0.25">
      <c r="A287" s="120" t="s">
        <v>1804</v>
      </c>
      <c r="B287" s="123" t="s">
        <v>4277</v>
      </c>
      <c r="C287" s="123" t="s">
        <v>4278</v>
      </c>
      <c r="D287" s="119">
        <f t="shared" si="10"/>
        <v>38</v>
      </c>
      <c r="E287" s="123"/>
      <c r="F287" s="124">
        <v>6000</v>
      </c>
      <c r="G287" s="318"/>
    </row>
    <row r="288" spans="1:7" x14ac:dyDescent="0.25">
      <c r="A288" s="120" t="s">
        <v>1809</v>
      </c>
      <c r="B288" s="123" t="s">
        <v>4279</v>
      </c>
      <c r="C288" s="123" t="s">
        <v>4280</v>
      </c>
      <c r="D288" s="119">
        <f t="shared" si="10"/>
        <v>39</v>
      </c>
      <c r="E288" s="123"/>
      <c r="F288" s="124">
        <v>8571.4349999999995</v>
      </c>
      <c r="G288" s="318"/>
    </row>
    <row r="289" spans="1:7" x14ac:dyDescent="0.25">
      <c r="A289" s="120" t="s">
        <v>1814</v>
      </c>
      <c r="B289" s="123" t="s">
        <v>4281</v>
      </c>
      <c r="C289" s="123" t="s">
        <v>4282</v>
      </c>
      <c r="D289" s="119">
        <f t="shared" si="10"/>
        <v>38</v>
      </c>
      <c r="E289" s="123"/>
      <c r="F289" s="124">
        <v>8000</v>
      </c>
      <c r="G289" s="318"/>
    </row>
    <row r="290" spans="1:7" x14ac:dyDescent="0.25">
      <c r="A290" s="120" t="s">
        <v>1819</v>
      </c>
      <c r="B290" s="123" t="s">
        <v>4283</v>
      </c>
      <c r="C290" s="123" t="s">
        <v>4284</v>
      </c>
      <c r="D290" s="119">
        <f t="shared" si="10"/>
        <v>39</v>
      </c>
      <c r="E290" s="123"/>
      <c r="F290" s="124">
        <v>11428.58</v>
      </c>
      <c r="G290" s="318"/>
    </row>
    <row r="291" spans="1:7" x14ac:dyDescent="0.25">
      <c r="A291" s="120" t="s">
        <v>1824</v>
      </c>
      <c r="B291" s="123" t="s">
        <v>4285</v>
      </c>
      <c r="C291" s="123" t="s">
        <v>4286</v>
      </c>
      <c r="D291" s="119">
        <f t="shared" si="10"/>
        <v>38</v>
      </c>
      <c r="E291" s="123"/>
      <c r="F291" s="124">
        <v>10000</v>
      </c>
      <c r="G291" s="318"/>
    </row>
    <row r="292" spans="1:7" x14ac:dyDescent="0.25">
      <c r="A292" s="120" t="s">
        <v>1829</v>
      </c>
      <c r="B292" s="123" t="s">
        <v>4287</v>
      </c>
      <c r="C292" s="123" t="s">
        <v>4288</v>
      </c>
      <c r="D292" s="119">
        <f t="shared" si="10"/>
        <v>39</v>
      </c>
      <c r="E292" s="123"/>
      <c r="F292" s="124">
        <v>14285.724999999999</v>
      </c>
      <c r="G292" s="318"/>
    </row>
    <row r="293" spans="1:7" x14ac:dyDescent="0.25">
      <c r="A293" s="120" t="s">
        <v>1834</v>
      </c>
      <c r="B293" s="123" t="s">
        <v>4289</v>
      </c>
      <c r="C293" s="123" t="s">
        <v>4290</v>
      </c>
      <c r="D293" s="119">
        <f t="shared" si="10"/>
        <v>38</v>
      </c>
      <c r="E293" s="123"/>
      <c r="F293" s="124">
        <v>12000</v>
      </c>
      <c r="G293" s="318"/>
    </row>
    <row r="294" spans="1:7" x14ac:dyDescent="0.25">
      <c r="A294" s="120" t="s">
        <v>1839</v>
      </c>
      <c r="B294" s="123" t="s">
        <v>4291</v>
      </c>
      <c r="C294" s="123" t="s">
        <v>4292</v>
      </c>
      <c r="D294" s="119">
        <f t="shared" si="10"/>
        <v>39</v>
      </c>
      <c r="E294" s="123"/>
      <c r="F294" s="124">
        <v>17142.87</v>
      </c>
      <c r="G294" s="318"/>
    </row>
    <row r="295" spans="1:7" x14ac:dyDescent="0.25">
      <c r="A295" s="120" t="s">
        <v>1844</v>
      </c>
      <c r="B295" s="123" t="s">
        <v>4293</v>
      </c>
      <c r="C295" s="123" t="s">
        <v>4294</v>
      </c>
      <c r="D295" s="119">
        <f t="shared" si="10"/>
        <v>38</v>
      </c>
      <c r="E295" s="123"/>
      <c r="F295" s="124">
        <v>14000</v>
      </c>
      <c r="G295" s="318"/>
    </row>
    <row r="296" spans="1:7" x14ac:dyDescent="0.25">
      <c r="A296" s="120" t="s">
        <v>1849</v>
      </c>
      <c r="B296" s="123" t="s">
        <v>4295</v>
      </c>
      <c r="C296" s="123" t="s">
        <v>4296</v>
      </c>
      <c r="D296" s="119">
        <f t="shared" si="10"/>
        <v>39</v>
      </c>
      <c r="E296" s="123"/>
      <c r="F296" s="124">
        <v>20000.014999999999</v>
      </c>
      <c r="G296" s="318"/>
    </row>
    <row r="297" spans="1:7" x14ac:dyDescent="0.25">
      <c r="A297" s="120" t="s">
        <v>1854</v>
      </c>
      <c r="B297" s="123" t="s">
        <v>4297</v>
      </c>
      <c r="C297" s="123" t="s">
        <v>4298</v>
      </c>
      <c r="D297" s="119">
        <f t="shared" si="10"/>
        <v>38</v>
      </c>
      <c r="E297" s="123"/>
      <c r="F297" s="124">
        <v>16000</v>
      </c>
      <c r="G297" s="318"/>
    </row>
    <row r="298" spans="1:7" x14ac:dyDescent="0.25">
      <c r="A298" s="120" t="s">
        <v>1859</v>
      </c>
      <c r="B298" s="123" t="s">
        <v>4299</v>
      </c>
      <c r="C298" s="123" t="s">
        <v>4300</v>
      </c>
      <c r="D298" s="119">
        <f t="shared" si="10"/>
        <v>39</v>
      </c>
      <c r="E298" s="123"/>
      <c r="F298" s="124">
        <v>22857.16</v>
      </c>
      <c r="G298" s="318"/>
    </row>
    <row r="299" spans="1:7" x14ac:dyDescent="0.25">
      <c r="A299" s="120" t="s">
        <v>1864</v>
      </c>
      <c r="B299" s="123" t="s">
        <v>4301</v>
      </c>
      <c r="C299" s="123" t="s">
        <v>4302</v>
      </c>
      <c r="D299" s="119">
        <f t="shared" si="10"/>
        <v>38</v>
      </c>
      <c r="E299" s="123"/>
      <c r="F299" s="124">
        <v>18000</v>
      </c>
      <c r="G299" s="318"/>
    </row>
    <row r="300" spans="1:7" x14ac:dyDescent="0.25">
      <c r="A300" s="120" t="s">
        <v>1869</v>
      </c>
      <c r="B300" s="123" t="s">
        <v>4303</v>
      </c>
      <c r="C300" s="123" t="s">
        <v>4304</v>
      </c>
      <c r="D300" s="119">
        <f t="shared" si="10"/>
        <v>39</v>
      </c>
      <c r="E300" s="123"/>
      <c r="F300" s="124">
        <v>25714.304999999997</v>
      </c>
      <c r="G300" s="318"/>
    </row>
    <row r="301" spans="1:7" x14ac:dyDescent="0.25">
      <c r="A301" s="120" t="s">
        <v>1874</v>
      </c>
      <c r="B301" s="123" t="s">
        <v>4305</v>
      </c>
      <c r="C301" s="123" t="s">
        <v>4306</v>
      </c>
      <c r="D301" s="119">
        <f t="shared" si="10"/>
        <v>38</v>
      </c>
      <c r="E301" s="123"/>
      <c r="F301" s="124">
        <v>20000</v>
      </c>
      <c r="G301" s="318"/>
    </row>
    <row r="302" spans="1:7" x14ac:dyDescent="0.25">
      <c r="A302" s="120" t="s">
        <v>1879</v>
      </c>
      <c r="B302" s="123" t="s">
        <v>4307</v>
      </c>
      <c r="C302" s="123" t="s">
        <v>4308</v>
      </c>
      <c r="D302" s="119">
        <f t="shared" si="10"/>
        <v>39</v>
      </c>
      <c r="E302" s="123"/>
      <c r="F302" s="124">
        <v>28571.449999999997</v>
      </c>
      <c r="G302" s="318"/>
    </row>
    <row r="303" spans="1:7" x14ac:dyDescent="0.25">
      <c r="A303" s="120" t="s">
        <v>1884</v>
      </c>
      <c r="B303" s="123" t="s">
        <v>4309</v>
      </c>
      <c r="C303" s="123" t="s">
        <v>4310</v>
      </c>
      <c r="D303" s="119">
        <f t="shared" si="10"/>
        <v>38</v>
      </c>
      <c r="E303" s="123"/>
      <c r="F303" s="124">
        <v>22000</v>
      </c>
      <c r="G303" s="318"/>
    </row>
    <row r="304" spans="1:7" x14ac:dyDescent="0.25">
      <c r="A304" s="120" t="s">
        <v>1889</v>
      </c>
      <c r="B304" s="123" t="s">
        <v>4311</v>
      </c>
      <c r="C304" s="123" t="s">
        <v>4312</v>
      </c>
      <c r="D304" s="119">
        <f t="shared" si="10"/>
        <v>39</v>
      </c>
      <c r="E304" s="123"/>
      <c r="F304" s="124">
        <v>31428.594999999998</v>
      </c>
      <c r="G304" s="318"/>
    </row>
    <row r="305" spans="1:34" x14ac:dyDescent="0.25">
      <c r="A305" s="120" t="s">
        <v>1894</v>
      </c>
      <c r="B305" s="123" t="s">
        <v>4313</v>
      </c>
      <c r="C305" s="123" t="s">
        <v>4314</v>
      </c>
      <c r="D305" s="119">
        <f t="shared" si="10"/>
        <v>38</v>
      </c>
      <c r="E305" s="123"/>
      <c r="F305" s="124">
        <v>24000</v>
      </c>
      <c r="G305" s="318"/>
      <c r="H305" s="313"/>
      <c r="I305" s="313"/>
      <c r="J305" s="313"/>
      <c r="K305" s="313"/>
      <c r="L305" s="313"/>
      <c r="M305" s="313"/>
      <c r="N305" s="313"/>
      <c r="O305" s="313"/>
      <c r="P305" s="313"/>
      <c r="Q305" s="313"/>
      <c r="R305" s="313"/>
      <c r="S305" s="313"/>
      <c r="T305" s="313"/>
      <c r="U305" s="313"/>
      <c r="V305" s="313"/>
      <c r="W305" s="313"/>
      <c r="X305" s="313"/>
      <c r="Y305" s="313"/>
      <c r="Z305" s="313"/>
      <c r="AA305" s="313"/>
      <c r="AB305" s="313"/>
      <c r="AC305" s="313"/>
      <c r="AD305" s="313"/>
      <c r="AE305" s="313"/>
      <c r="AF305" s="313"/>
      <c r="AG305" s="313"/>
      <c r="AH305" s="313"/>
    </row>
    <row r="306" spans="1:34" x14ac:dyDescent="0.25">
      <c r="A306" s="120" t="s">
        <v>1899</v>
      </c>
      <c r="B306" s="123" t="s">
        <v>4315</v>
      </c>
      <c r="C306" s="123" t="s">
        <v>4316</v>
      </c>
      <c r="D306" s="119">
        <f t="shared" si="10"/>
        <v>39</v>
      </c>
      <c r="E306" s="123"/>
      <c r="F306" s="124">
        <v>34285.74</v>
      </c>
      <c r="G306" s="318"/>
      <c r="H306" s="313"/>
      <c r="I306" s="313"/>
      <c r="J306" s="313"/>
      <c r="K306" s="313"/>
      <c r="L306" s="313"/>
      <c r="M306" s="313"/>
      <c r="N306" s="313"/>
      <c r="O306" s="313"/>
      <c r="P306" s="313"/>
      <c r="Q306" s="313"/>
      <c r="R306" s="313"/>
      <c r="S306" s="313"/>
      <c r="T306" s="313"/>
      <c r="U306" s="313"/>
      <c r="V306" s="313"/>
      <c r="W306" s="313"/>
      <c r="X306" s="313"/>
      <c r="Y306" s="313"/>
      <c r="Z306" s="313"/>
      <c r="AA306" s="313"/>
      <c r="AB306" s="313"/>
      <c r="AC306" s="313"/>
      <c r="AD306" s="313"/>
      <c r="AE306" s="313"/>
      <c r="AF306" s="313"/>
      <c r="AG306" s="313"/>
      <c r="AH306" s="313"/>
    </row>
    <row r="307" spans="1:34" x14ac:dyDescent="0.25">
      <c r="A307" s="120" t="s">
        <v>1904</v>
      </c>
      <c r="B307" s="123" t="s">
        <v>4317</v>
      </c>
      <c r="C307" s="123" t="s">
        <v>4318</v>
      </c>
      <c r="D307" s="119">
        <f t="shared" si="10"/>
        <v>38</v>
      </c>
      <c r="E307" s="123"/>
      <c r="F307" s="124">
        <v>26000</v>
      </c>
      <c r="G307" s="318"/>
      <c r="H307" s="313"/>
      <c r="I307" s="313"/>
      <c r="J307" s="313"/>
      <c r="K307" s="313"/>
      <c r="L307" s="313"/>
      <c r="M307" s="313"/>
      <c r="N307" s="313"/>
      <c r="O307" s="313"/>
      <c r="P307" s="313"/>
      <c r="Q307" s="313"/>
      <c r="R307" s="313"/>
      <c r="S307" s="313"/>
      <c r="T307" s="313"/>
      <c r="U307" s="313"/>
      <c r="V307" s="313"/>
      <c r="W307" s="313"/>
      <c r="X307" s="313"/>
      <c r="Y307" s="313"/>
      <c r="Z307" s="313"/>
      <c r="AA307" s="313"/>
      <c r="AB307" s="313"/>
      <c r="AC307" s="313"/>
      <c r="AD307" s="313"/>
      <c r="AE307" s="313"/>
      <c r="AF307" s="313"/>
      <c r="AG307" s="313"/>
      <c r="AH307" s="313"/>
    </row>
    <row r="308" spans="1:34" x14ac:dyDescent="0.25">
      <c r="A308" s="120" t="s">
        <v>1909</v>
      </c>
      <c r="B308" s="123" t="s">
        <v>4319</v>
      </c>
      <c r="C308" s="123" t="s">
        <v>4320</v>
      </c>
      <c r="D308" s="119">
        <f t="shared" si="10"/>
        <v>39</v>
      </c>
      <c r="E308" s="123"/>
      <c r="F308" s="124">
        <v>37142.884999999995</v>
      </c>
      <c r="G308" s="318"/>
      <c r="H308" s="313"/>
      <c r="I308" s="313"/>
      <c r="J308" s="313"/>
      <c r="K308" s="313"/>
      <c r="L308" s="313"/>
      <c r="M308" s="313"/>
      <c r="N308" s="313"/>
      <c r="O308" s="313"/>
      <c r="P308" s="313"/>
      <c r="Q308" s="313"/>
      <c r="R308" s="313"/>
      <c r="S308" s="313"/>
      <c r="T308" s="313"/>
      <c r="U308" s="313"/>
      <c r="V308" s="313"/>
      <c r="W308" s="313"/>
      <c r="X308" s="313"/>
      <c r="Y308" s="313"/>
      <c r="Z308" s="313"/>
      <c r="AA308" s="313"/>
      <c r="AB308" s="313"/>
      <c r="AC308" s="313"/>
      <c r="AD308" s="313"/>
      <c r="AE308" s="313"/>
      <c r="AF308" s="313"/>
      <c r="AG308" s="313"/>
      <c r="AH308" s="313"/>
    </row>
    <row r="309" spans="1:34" x14ac:dyDescent="0.25">
      <c r="A309" s="120" t="s">
        <v>1914</v>
      </c>
      <c r="B309" s="123" t="s">
        <v>4321</v>
      </c>
      <c r="C309" s="123" t="s">
        <v>4322</v>
      </c>
      <c r="D309" s="119">
        <f t="shared" ref="D309:D344" si="11">LEN(C309)</f>
        <v>38</v>
      </c>
      <c r="E309" s="123"/>
      <c r="F309" s="124">
        <v>28000</v>
      </c>
      <c r="G309" s="318"/>
      <c r="H309" s="313"/>
      <c r="I309" s="313"/>
      <c r="J309" s="313"/>
      <c r="K309" s="313"/>
      <c r="L309" s="313"/>
      <c r="M309" s="313"/>
      <c r="N309" s="313"/>
      <c r="O309" s="313"/>
      <c r="P309" s="313"/>
      <c r="Q309" s="313"/>
      <c r="R309" s="313"/>
      <c r="S309" s="313"/>
      <c r="T309" s="313"/>
      <c r="U309" s="313"/>
      <c r="V309" s="313"/>
      <c r="W309" s="313"/>
      <c r="X309" s="313"/>
      <c r="Y309" s="313"/>
      <c r="Z309" s="313"/>
      <c r="AA309" s="313"/>
      <c r="AB309" s="313"/>
      <c r="AC309" s="313"/>
      <c r="AD309" s="313"/>
      <c r="AE309" s="313"/>
      <c r="AF309" s="313"/>
      <c r="AG309" s="313"/>
      <c r="AH309" s="313"/>
    </row>
    <row r="310" spans="1:34" x14ac:dyDescent="0.25">
      <c r="A310" s="120" t="s">
        <v>1919</v>
      </c>
      <c r="B310" s="123" t="s">
        <v>4323</v>
      </c>
      <c r="C310" s="123" t="s">
        <v>4324</v>
      </c>
      <c r="D310" s="119">
        <f t="shared" si="11"/>
        <v>39</v>
      </c>
      <c r="E310" s="123"/>
      <c r="F310" s="124">
        <v>40000.03</v>
      </c>
      <c r="G310" s="318"/>
      <c r="H310" s="313"/>
      <c r="I310" s="313"/>
      <c r="J310" s="313"/>
      <c r="K310" s="313"/>
      <c r="L310" s="313"/>
      <c r="M310" s="313"/>
      <c r="N310" s="313"/>
      <c r="O310" s="313"/>
      <c r="P310" s="313"/>
      <c r="Q310" s="313"/>
      <c r="R310" s="313"/>
      <c r="S310" s="313"/>
      <c r="T310" s="313"/>
      <c r="U310" s="313"/>
      <c r="V310" s="313"/>
      <c r="W310" s="313"/>
      <c r="X310" s="313"/>
      <c r="Y310" s="313"/>
      <c r="Z310" s="313"/>
      <c r="AA310" s="313"/>
      <c r="AB310" s="313"/>
      <c r="AC310" s="313"/>
      <c r="AD310" s="313"/>
      <c r="AE310" s="313"/>
      <c r="AF310" s="313"/>
      <c r="AG310" s="313"/>
      <c r="AH310" s="313"/>
    </row>
    <row r="311" spans="1:34" x14ac:dyDescent="0.25">
      <c r="A311" s="120" t="s">
        <v>1924</v>
      </c>
      <c r="B311" s="123" t="s">
        <v>4325</v>
      </c>
      <c r="C311" s="123" t="s">
        <v>4326</v>
      </c>
      <c r="D311" s="119">
        <f t="shared" si="11"/>
        <v>38</v>
      </c>
      <c r="E311" s="123"/>
      <c r="F311" s="124">
        <v>30000</v>
      </c>
      <c r="G311" s="318"/>
      <c r="H311" s="313"/>
      <c r="I311" s="313"/>
      <c r="J311" s="313"/>
      <c r="K311" s="313"/>
      <c r="L311" s="313"/>
      <c r="M311" s="313"/>
      <c r="N311" s="313"/>
      <c r="O311" s="313"/>
      <c r="P311" s="313"/>
      <c r="Q311" s="313"/>
      <c r="R311" s="313"/>
      <c r="S311" s="313"/>
      <c r="T311" s="313"/>
      <c r="U311" s="313"/>
      <c r="V311" s="313"/>
      <c r="W311" s="313"/>
      <c r="X311" s="313"/>
      <c r="Y311" s="313"/>
      <c r="Z311" s="313"/>
      <c r="AA311" s="313"/>
      <c r="AB311" s="313"/>
      <c r="AC311" s="313"/>
      <c r="AD311" s="313"/>
      <c r="AE311" s="313"/>
      <c r="AF311" s="313"/>
      <c r="AG311" s="313"/>
      <c r="AH311" s="313"/>
    </row>
    <row r="312" spans="1:34" x14ac:dyDescent="0.25">
      <c r="A312" s="120" t="s">
        <v>1929</v>
      </c>
      <c r="B312" s="123" t="s">
        <v>4327</v>
      </c>
      <c r="C312" s="123" t="s">
        <v>4328</v>
      </c>
      <c r="D312" s="119">
        <f t="shared" si="11"/>
        <v>39</v>
      </c>
      <c r="E312" s="123"/>
      <c r="F312" s="124">
        <v>42857.174999999996</v>
      </c>
      <c r="G312" s="318"/>
      <c r="H312" s="313"/>
      <c r="I312" s="313"/>
      <c r="J312" s="313"/>
      <c r="K312" s="313"/>
      <c r="L312" s="313"/>
      <c r="M312" s="313"/>
      <c r="N312" s="313"/>
      <c r="O312" s="313"/>
      <c r="P312" s="313"/>
      <c r="Q312" s="313"/>
      <c r="R312" s="313"/>
      <c r="S312" s="313"/>
      <c r="T312" s="313"/>
      <c r="U312" s="313"/>
      <c r="V312" s="313"/>
      <c r="W312" s="313"/>
      <c r="X312" s="313"/>
      <c r="Y312" s="313"/>
      <c r="Z312" s="313"/>
      <c r="AA312" s="313"/>
      <c r="AB312" s="313"/>
      <c r="AC312" s="313"/>
      <c r="AD312" s="313"/>
      <c r="AE312" s="313"/>
      <c r="AF312" s="313"/>
      <c r="AG312" s="313"/>
      <c r="AH312" s="313"/>
    </row>
    <row r="313" spans="1:34" x14ac:dyDescent="0.25">
      <c r="A313" s="120" t="s">
        <v>1934</v>
      </c>
      <c r="B313" s="123" t="s">
        <v>4329</v>
      </c>
      <c r="C313" s="123" t="s">
        <v>4330</v>
      </c>
      <c r="D313" s="119">
        <f t="shared" si="11"/>
        <v>38</v>
      </c>
      <c r="E313" s="123"/>
      <c r="F313" s="124">
        <v>32000</v>
      </c>
      <c r="G313" s="318"/>
      <c r="H313" s="313"/>
      <c r="I313" s="313"/>
      <c r="J313" s="313"/>
      <c r="K313" s="313"/>
      <c r="L313" s="313"/>
      <c r="M313" s="313"/>
      <c r="N313" s="313"/>
      <c r="O313" s="313"/>
      <c r="P313" s="313"/>
      <c r="Q313" s="313"/>
      <c r="R313" s="313"/>
      <c r="S313" s="313"/>
      <c r="T313" s="313"/>
      <c r="U313" s="313"/>
      <c r="V313" s="313"/>
      <c r="W313" s="313"/>
      <c r="X313" s="313"/>
      <c r="Y313" s="313"/>
      <c r="Z313" s="313"/>
      <c r="AA313" s="313"/>
      <c r="AB313" s="313"/>
      <c r="AC313" s="313"/>
      <c r="AD313" s="313"/>
      <c r="AE313" s="313"/>
      <c r="AF313" s="313"/>
      <c r="AG313" s="313"/>
      <c r="AH313" s="313"/>
    </row>
    <row r="314" spans="1:34" x14ac:dyDescent="0.25">
      <c r="A314" s="120" t="s">
        <v>1939</v>
      </c>
      <c r="B314" s="123" t="s">
        <v>4331</v>
      </c>
      <c r="C314" s="123" t="s">
        <v>4332</v>
      </c>
      <c r="D314" s="119">
        <f t="shared" si="11"/>
        <v>39</v>
      </c>
      <c r="E314" s="123"/>
      <c r="F314" s="124">
        <v>45714.32</v>
      </c>
      <c r="G314" s="318"/>
      <c r="H314" s="313"/>
      <c r="I314" s="313"/>
      <c r="J314" s="313"/>
      <c r="K314" s="313"/>
      <c r="L314" s="313"/>
      <c r="M314" s="313"/>
      <c r="N314" s="313"/>
      <c r="O314" s="313"/>
      <c r="P314" s="313"/>
      <c r="Q314" s="313"/>
      <c r="R314" s="313"/>
      <c r="S314" s="313"/>
      <c r="T314" s="313"/>
      <c r="U314" s="313"/>
      <c r="V314" s="313"/>
      <c r="W314" s="313"/>
      <c r="X314" s="313"/>
      <c r="Y314" s="313"/>
      <c r="Z314" s="313"/>
      <c r="AA314" s="313"/>
      <c r="AB314" s="313"/>
      <c r="AC314" s="313"/>
      <c r="AD314" s="313"/>
      <c r="AE314" s="313"/>
      <c r="AF314" s="313"/>
      <c r="AG314" s="313"/>
      <c r="AH314" s="313"/>
    </row>
    <row r="315" spans="1:34" x14ac:dyDescent="0.25">
      <c r="A315" s="120" t="s">
        <v>1944</v>
      </c>
      <c r="B315" s="123" t="s">
        <v>4333</v>
      </c>
      <c r="C315" s="123" t="s">
        <v>4334</v>
      </c>
      <c r="D315" s="119">
        <f t="shared" si="11"/>
        <v>38</v>
      </c>
      <c r="E315" s="123"/>
      <c r="F315" s="124">
        <v>34000</v>
      </c>
      <c r="G315" s="318"/>
      <c r="H315" s="313"/>
      <c r="I315" s="313"/>
      <c r="J315" s="313"/>
      <c r="K315" s="313"/>
      <c r="L315" s="313"/>
      <c r="M315" s="313"/>
      <c r="N315" s="313"/>
      <c r="O315" s="313"/>
      <c r="P315" s="313"/>
      <c r="Q315" s="313"/>
      <c r="R315" s="313"/>
      <c r="S315" s="313"/>
      <c r="T315" s="313"/>
      <c r="U315" s="313"/>
      <c r="V315" s="313"/>
      <c r="W315" s="313"/>
      <c r="X315" s="313"/>
      <c r="Y315" s="313"/>
      <c r="Z315" s="313"/>
      <c r="AA315" s="313"/>
      <c r="AB315" s="313"/>
      <c r="AC315" s="313"/>
      <c r="AD315" s="313"/>
      <c r="AE315" s="313"/>
      <c r="AF315" s="313"/>
      <c r="AG315" s="313"/>
      <c r="AH315" s="313"/>
    </row>
    <row r="316" spans="1:34" x14ac:dyDescent="0.25">
      <c r="A316" s="120" t="s">
        <v>1949</v>
      </c>
      <c r="B316" s="123" t="s">
        <v>4335</v>
      </c>
      <c r="C316" s="123" t="s">
        <v>4336</v>
      </c>
      <c r="D316" s="119">
        <f t="shared" si="11"/>
        <v>39</v>
      </c>
      <c r="E316" s="123"/>
      <c r="F316" s="124">
        <v>48571.464999999997</v>
      </c>
      <c r="G316" s="318"/>
      <c r="H316" s="313"/>
      <c r="I316" s="313"/>
      <c r="J316" s="313"/>
      <c r="K316" s="313"/>
      <c r="L316" s="313"/>
      <c r="M316" s="313"/>
      <c r="N316" s="313"/>
      <c r="O316" s="313"/>
      <c r="P316" s="313"/>
      <c r="Q316" s="313"/>
      <c r="R316" s="313"/>
      <c r="S316" s="313"/>
      <c r="T316" s="313"/>
      <c r="U316" s="313"/>
      <c r="V316" s="313"/>
      <c r="W316" s="313"/>
      <c r="X316" s="313"/>
      <c r="Y316" s="313"/>
      <c r="Z316" s="313"/>
      <c r="AA316" s="313"/>
      <c r="AB316" s="313"/>
      <c r="AC316" s="313"/>
      <c r="AD316" s="313"/>
      <c r="AE316" s="313"/>
      <c r="AF316" s="313"/>
      <c r="AG316" s="313"/>
      <c r="AH316" s="313"/>
    </row>
    <row r="317" spans="1:34" x14ac:dyDescent="0.25">
      <c r="A317" s="120" t="s">
        <v>1954</v>
      </c>
      <c r="B317" s="123" t="s">
        <v>4337</v>
      </c>
      <c r="C317" s="123" t="s">
        <v>4338</v>
      </c>
      <c r="D317" s="119">
        <f t="shared" si="11"/>
        <v>38</v>
      </c>
      <c r="E317" s="123"/>
      <c r="F317" s="124">
        <v>36000</v>
      </c>
      <c r="G317" s="318"/>
      <c r="H317" s="313"/>
      <c r="I317" s="313"/>
      <c r="J317" s="313"/>
      <c r="K317" s="313"/>
      <c r="L317" s="313"/>
      <c r="M317" s="313"/>
      <c r="N317" s="313"/>
      <c r="O317" s="313"/>
      <c r="P317" s="313"/>
      <c r="Q317" s="313"/>
      <c r="R317" s="313"/>
      <c r="S317" s="313"/>
      <c r="T317" s="313"/>
      <c r="U317" s="313"/>
      <c r="V317" s="313"/>
      <c r="W317" s="313"/>
      <c r="X317" s="313"/>
      <c r="Y317" s="313"/>
      <c r="Z317" s="313"/>
      <c r="AA317" s="313"/>
      <c r="AB317" s="313"/>
      <c r="AC317" s="313"/>
      <c r="AD317" s="313"/>
      <c r="AE317" s="313"/>
      <c r="AF317" s="313"/>
      <c r="AG317" s="313"/>
      <c r="AH317" s="313"/>
    </row>
    <row r="318" spans="1:34" x14ac:dyDescent="0.25">
      <c r="A318" s="120" t="s">
        <v>1959</v>
      </c>
      <c r="B318" s="123" t="s">
        <v>4339</v>
      </c>
      <c r="C318" s="123" t="s">
        <v>4340</v>
      </c>
      <c r="D318" s="119">
        <f t="shared" si="11"/>
        <v>39</v>
      </c>
      <c r="E318" s="123"/>
      <c r="F318" s="124">
        <v>51428.609999999993</v>
      </c>
      <c r="G318" s="318"/>
      <c r="H318" s="313"/>
      <c r="I318" s="313"/>
      <c r="J318" s="313"/>
      <c r="K318" s="313"/>
      <c r="L318" s="313"/>
      <c r="M318" s="313"/>
      <c r="N318" s="313"/>
      <c r="O318" s="313"/>
      <c r="P318" s="313"/>
      <c r="Q318" s="313"/>
      <c r="R318" s="313"/>
      <c r="S318" s="313"/>
      <c r="T318" s="313"/>
      <c r="U318" s="313"/>
      <c r="V318" s="313"/>
      <c r="W318" s="313"/>
      <c r="X318" s="313"/>
      <c r="Y318" s="313"/>
      <c r="Z318" s="313"/>
      <c r="AA318" s="313"/>
      <c r="AB318" s="313"/>
      <c r="AC318" s="313"/>
      <c r="AD318" s="313"/>
      <c r="AE318" s="313"/>
      <c r="AF318" s="313"/>
      <c r="AG318" s="313"/>
      <c r="AH318" s="313"/>
    </row>
    <row r="319" spans="1:34" ht="30" x14ac:dyDescent="0.25">
      <c r="A319" s="120" t="s">
        <v>2046</v>
      </c>
      <c r="B319" s="123" t="s">
        <v>2047</v>
      </c>
      <c r="C319" s="123" t="s">
        <v>2048</v>
      </c>
      <c r="D319" s="119">
        <f t="shared" si="11"/>
        <v>39</v>
      </c>
      <c r="E319" s="123"/>
      <c r="F319" s="124">
        <v>600</v>
      </c>
      <c r="G319" s="318"/>
      <c r="H319" s="313"/>
      <c r="I319" s="313"/>
      <c r="J319" s="313"/>
      <c r="K319" s="313"/>
      <c r="L319" s="313"/>
      <c r="M319" s="313"/>
      <c r="N319" s="313"/>
      <c r="O319" s="313"/>
      <c r="P319" s="313"/>
      <c r="Q319" s="313"/>
      <c r="R319" s="313"/>
      <c r="S319" s="313"/>
      <c r="T319" s="313"/>
      <c r="U319" s="313"/>
      <c r="V319" s="313"/>
      <c r="W319" s="313"/>
      <c r="X319" s="313"/>
      <c r="Y319" s="313"/>
      <c r="Z319" s="313"/>
      <c r="AA319" s="313"/>
      <c r="AB319" s="313"/>
      <c r="AC319" s="313"/>
      <c r="AD319" s="313"/>
      <c r="AE319" s="313"/>
      <c r="AF319" s="313"/>
      <c r="AG319" s="313"/>
      <c r="AH319" s="313"/>
    </row>
    <row r="320" spans="1:34" ht="30" x14ac:dyDescent="0.25">
      <c r="A320" s="120" t="s">
        <v>2051</v>
      </c>
      <c r="B320" s="123" t="s">
        <v>2052</v>
      </c>
      <c r="C320" s="123" t="s">
        <v>2053</v>
      </c>
      <c r="D320" s="119">
        <f t="shared" si="11"/>
        <v>39</v>
      </c>
      <c r="E320" s="123"/>
      <c r="F320" s="124">
        <v>3500</v>
      </c>
      <c r="G320" s="318"/>
      <c r="H320" s="313"/>
      <c r="I320" s="313"/>
      <c r="J320" s="313"/>
      <c r="K320" s="313"/>
      <c r="L320" s="313"/>
      <c r="M320" s="313"/>
      <c r="N320" s="313"/>
      <c r="O320" s="313"/>
      <c r="P320" s="313"/>
      <c r="Q320" s="313"/>
      <c r="R320" s="313"/>
      <c r="S320" s="313"/>
      <c r="T320" s="313"/>
      <c r="U320" s="313"/>
      <c r="V320" s="313"/>
      <c r="W320" s="313"/>
      <c r="X320" s="313"/>
      <c r="Y320" s="313"/>
      <c r="Z320" s="313"/>
      <c r="AA320" s="313"/>
      <c r="AB320" s="313"/>
      <c r="AC320" s="313"/>
      <c r="AD320" s="313"/>
      <c r="AE320" s="313"/>
      <c r="AF320" s="313"/>
      <c r="AG320" s="313"/>
      <c r="AH320" s="313"/>
    </row>
    <row r="321" spans="1:34" ht="30" x14ac:dyDescent="0.25">
      <c r="A321" s="120" t="s">
        <v>2049</v>
      </c>
      <c r="B321" s="123" t="s">
        <v>4341</v>
      </c>
      <c r="C321" s="123" t="s">
        <v>4342</v>
      </c>
      <c r="D321" s="119">
        <f t="shared" si="11"/>
        <v>39</v>
      </c>
      <c r="E321" s="123"/>
      <c r="F321" s="124">
        <v>1285.714285714286</v>
      </c>
      <c r="G321" s="318"/>
      <c r="H321" s="313"/>
      <c r="I321" s="313"/>
      <c r="J321" s="313"/>
      <c r="K321" s="313"/>
      <c r="L321" s="313"/>
      <c r="M321" s="313"/>
      <c r="N321" s="313"/>
      <c r="O321" s="313"/>
      <c r="P321" s="313"/>
      <c r="Q321" s="313"/>
      <c r="R321" s="313"/>
      <c r="S321" s="313"/>
      <c r="T321" s="313"/>
      <c r="U321" s="313"/>
      <c r="V321" s="313"/>
      <c r="W321" s="313"/>
      <c r="X321" s="313"/>
      <c r="Y321" s="313"/>
      <c r="Z321" s="313"/>
      <c r="AA321" s="313"/>
      <c r="AB321" s="313"/>
      <c r="AC321" s="313"/>
      <c r="AD321" s="313"/>
      <c r="AE321" s="313"/>
      <c r="AF321" s="313"/>
      <c r="AG321" s="313"/>
      <c r="AH321" s="313"/>
    </row>
    <row r="322" spans="1:34" ht="30" x14ac:dyDescent="0.25">
      <c r="A322" s="120" t="s">
        <v>2054</v>
      </c>
      <c r="B322" s="123" t="s">
        <v>4343</v>
      </c>
      <c r="C322" s="123" t="s">
        <v>4344</v>
      </c>
      <c r="D322" s="119">
        <f t="shared" si="11"/>
        <v>39</v>
      </c>
      <c r="E322" s="123"/>
      <c r="F322" s="124">
        <v>7500.0000000000018</v>
      </c>
      <c r="G322" s="318"/>
      <c r="H322" s="313"/>
      <c r="I322" s="313"/>
      <c r="J322" s="313"/>
      <c r="K322" s="313"/>
      <c r="L322" s="313"/>
      <c r="M322" s="313"/>
      <c r="N322" s="313"/>
      <c r="O322" s="313"/>
      <c r="P322" s="313"/>
      <c r="Q322" s="313"/>
      <c r="R322" s="313"/>
      <c r="S322" s="313"/>
      <c r="T322" s="313"/>
      <c r="U322" s="313"/>
      <c r="V322" s="313"/>
      <c r="W322" s="313"/>
      <c r="X322" s="313"/>
      <c r="Y322" s="313"/>
      <c r="Z322" s="313"/>
      <c r="AA322" s="313"/>
      <c r="AB322" s="313"/>
      <c r="AC322" s="313"/>
      <c r="AD322" s="313"/>
      <c r="AE322" s="313"/>
      <c r="AF322" s="313"/>
      <c r="AG322" s="313"/>
      <c r="AH322" s="313"/>
    </row>
    <row r="323" spans="1:34" ht="30" x14ac:dyDescent="0.25">
      <c r="A323" s="120" t="s">
        <v>2050</v>
      </c>
      <c r="B323" s="123" t="s">
        <v>4345</v>
      </c>
      <c r="C323" s="123" t="s">
        <v>4346</v>
      </c>
      <c r="D323" s="119">
        <f t="shared" si="11"/>
        <v>39</v>
      </c>
      <c r="E323" s="123"/>
      <c r="F323" s="124">
        <v>1714.2857142857142</v>
      </c>
      <c r="G323" s="318"/>
      <c r="H323" s="313"/>
      <c r="I323" s="313"/>
      <c r="J323" s="313"/>
      <c r="K323" s="313"/>
      <c r="L323" s="313"/>
      <c r="M323" s="313"/>
      <c r="N323" s="313"/>
      <c r="O323" s="313"/>
      <c r="P323" s="313"/>
      <c r="Q323" s="313"/>
      <c r="R323" s="313"/>
      <c r="S323" s="313"/>
      <c r="T323" s="313"/>
      <c r="U323" s="313"/>
      <c r="V323" s="313"/>
      <c r="W323" s="313"/>
      <c r="X323" s="313"/>
      <c r="Y323" s="313"/>
      <c r="Z323" s="313"/>
      <c r="AA323" s="313"/>
      <c r="AB323" s="313"/>
      <c r="AC323" s="313"/>
      <c r="AD323" s="313"/>
      <c r="AE323" s="313"/>
      <c r="AF323" s="313"/>
      <c r="AG323" s="313"/>
      <c r="AH323" s="313"/>
    </row>
    <row r="324" spans="1:34" ht="30" x14ac:dyDescent="0.25">
      <c r="A324" s="120" t="s">
        <v>2055</v>
      </c>
      <c r="B324" s="123" t="s">
        <v>4347</v>
      </c>
      <c r="C324" s="123" t="s">
        <v>4348</v>
      </c>
      <c r="D324" s="119">
        <f t="shared" si="11"/>
        <v>39</v>
      </c>
      <c r="E324" s="123"/>
      <c r="F324" s="124">
        <v>10000</v>
      </c>
      <c r="G324" s="318"/>
      <c r="H324" s="313"/>
      <c r="I324" s="313"/>
      <c r="J324" s="313"/>
      <c r="K324" s="313"/>
      <c r="L324" s="313"/>
      <c r="M324" s="313"/>
      <c r="N324" s="313"/>
      <c r="O324" s="313"/>
      <c r="P324" s="313"/>
      <c r="Q324" s="313"/>
      <c r="R324" s="313"/>
      <c r="S324" s="313"/>
      <c r="T324" s="313"/>
      <c r="U324" s="313"/>
      <c r="V324" s="313"/>
      <c r="W324" s="313"/>
      <c r="X324" s="313"/>
      <c r="Y324" s="313"/>
      <c r="Z324" s="313"/>
      <c r="AA324" s="313"/>
      <c r="AB324" s="313"/>
      <c r="AC324" s="313"/>
      <c r="AD324" s="313"/>
      <c r="AE324" s="313"/>
      <c r="AF324" s="313"/>
      <c r="AG324" s="313"/>
      <c r="AH324" s="313"/>
    </row>
    <row r="325" spans="1:34" x14ac:dyDescent="0.25">
      <c r="A325" s="120" t="s">
        <v>2101</v>
      </c>
      <c r="B325" s="123" t="s">
        <v>2102</v>
      </c>
      <c r="C325" s="123" t="s">
        <v>2103</v>
      </c>
      <c r="D325" s="119">
        <f t="shared" si="11"/>
        <v>26</v>
      </c>
      <c r="E325" s="123"/>
      <c r="F325" s="124">
        <v>24.430000000000003</v>
      </c>
      <c r="G325" s="318"/>
      <c r="H325" s="313"/>
      <c r="I325" s="313"/>
      <c r="J325" s="313"/>
      <c r="K325" s="313"/>
      <c r="L325" s="313"/>
      <c r="M325" s="313"/>
      <c r="N325" s="313"/>
      <c r="O325" s="313"/>
      <c r="P325" s="313"/>
      <c r="Q325" s="313"/>
      <c r="R325" s="313"/>
      <c r="S325" s="313"/>
      <c r="T325" s="313"/>
      <c r="U325" s="313"/>
      <c r="V325" s="313"/>
      <c r="W325" s="313"/>
      <c r="X325" s="313"/>
      <c r="Y325" s="313"/>
      <c r="Z325" s="313"/>
      <c r="AA325" s="313"/>
      <c r="AB325" s="313"/>
      <c r="AC325" s="313"/>
      <c r="AD325" s="313"/>
      <c r="AE325" s="313"/>
      <c r="AF325" s="313"/>
      <c r="AG325" s="313"/>
      <c r="AH325" s="313"/>
    </row>
    <row r="326" spans="1:34" x14ac:dyDescent="0.25">
      <c r="A326" s="120" t="s">
        <v>2106</v>
      </c>
      <c r="B326" s="123" t="s">
        <v>2107</v>
      </c>
      <c r="C326" s="123" t="s">
        <v>2108</v>
      </c>
      <c r="D326" s="119">
        <f t="shared" si="11"/>
        <v>27</v>
      </c>
      <c r="E326" s="123"/>
      <c r="F326" s="124">
        <v>48.860000000000007</v>
      </c>
      <c r="G326" s="318"/>
      <c r="H326" s="313"/>
      <c r="I326" s="313"/>
      <c r="J326" s="313"/>
      <c r="K326" s="313"/>
      <c r="L326" s="313"/>
      <c r="M326" s="313"/>
      <c r="N326" s="313"/>
      <c r="O326" s="313"/>
      <c r="P326" s="313"/>
      <c r="Q326" s="313"/>
      <c r="R326" s="313"/>
      <c r="S326" s="313"/>
      <c r="T326" s="313"/>
      <c r="U326" s="313"/>
      <c r="V326" s="313"/>
      <c r="W326" s="313"/>
      <c r="X326" s="313"/>
      <c r="Y326" s="313"/>
      <c r="Z326" s="313"/>
      <c r="AA326" s="313"/>
      <c r="AB326" s="313"/>
      <c r="AC326" s="313"/>
      <c r="AD326" s="313"/>
      <c r="AE326" s="313"/>
      <c r="AF326" s="313"/>
      <c r="AG326" s="313"/>
      <c r="AH326" s="313"/>
    </row>
    <row r="327" spans="1:34" x14ac:dyDescent="0.25">
      <c r="A327" s="120" t="s">
        <v>2120</v>
      </c>
      <c r="B327" s="123" t="s">
        <v>2121</v>
      </c>
      <c r="C327" s="123" t="s">
        <v>2122</v>
      </c>
      <c r="D327" s="119">
        <f t="shared" si="11"/>
        <v>26</v>
      </c>
      <c r="E327" s="123"/>
      <c r="F327" s="124">
        <v>31.430000000000003</v>
      </c>
      <c r="G327" s="318"/>
      <c r="H327" s="313"/>
      <c r="I327" s="313"/>
      <c r="J327" s="313"/>
      <c r="K327" s="313"/>
      <c r="L327" s="313"/>
      <c r="M327" s="313"/>
      <c r="N327" s="313"/>
      <c r="O327" s="313"/>
      <c r="P327" s="313"/>
      <c r="Q327" s="313"/>
      <c r="R327" s="313"/>
      <c r="S327" s="313"/>
      <c r="T327" s="313"/>
      <c r="U327" s="313"/>
      <c r="V327" s="313"/>
      <c r="W327" s="313"/>
      <c r="X327" s="313"/>
      <c r="Y327" s="313"/>
      <c r="Z327" s="313"/>
      <c r="AA327" s="313"/>
      <c r="AB327" s="313"/>
      <c r="AC327" s="313"/>
      <c r="AD327" s="313"/>
      <c r="AE327" s="313"/>
      <c r="AF327" s="313"/>
      <c r="AG327" s="313"/>
      <c r="AH327" s="313"/>
    </row>
    <row r="328" spans="1:34" x14ac:dyDescent="0.25">
      <c r="A328" s="120" t="s">
        <v>2126</v>
      </c>
      <c r="B328" s="123" t="s">
        <v>2127</v>
      </c>
      <c r="C328" s="123" t="s">
        <v>2128</v>
      </c>
      <c r="D328" s="119">
        <f t="shared" si="11"/>
        <v>27</v>
      </c>
      <c r="E328" s="123"/>
      <c r="F328" s="124">
        <v>62.860000000000007</v>
      </c>
      <c r="G328" s="318"/>
      <c r="H328" s="313"/>
      <c r="I328" s="313"/>
      <c r="J328" s="313"/>
      <c r="K328" s="313"/>
      <c r="L328" s="313"/>
      <c r="M328" s="313"/>
      <c r="N328" s="313"/>
      <c r="O328" s="313"/>
      <c r="P328" s="313"/>
      <c r="Q328" s="313"/>
      <c r="R328" s="313"/>
      <c r="S328" s="313"/>
      <c r="T328" s="313"/>
      <c r="U328" s="313"/>
      <c r="V328" s="313"/>
      <c r="W328" s="313"/>
      <c r="X328" s="313"/>
      <c r="Y328" s="313"/>
      <c r="Z328" s="313"/>
      <c r="AA328" s="313"/>
      <c r="AB328" s="313"/>
      <c r="AC328" s="313"/>
      <c r="AD328" s="313"/>
      <c r="AE328" s="313"/>
      <c r="AF328" s="313"/>
      <c r="AG328" s="313"/>
      <c r="AH328" s="313"/>
    </row>
    <row r="329" spans="1:34" x14ac:dyDescent="0.25">
      <c r="A329" s="120" t="s">
        <v>2131</v>
      </c>
      <c r="B329" s="123" t="s">
        <v>2132</v>
      </c>
      <c r="C329" s="123" t="s">
        <v>2133</v>
      </c>
      <c r="D329" s="119">
        <f t="shared" si="11"/>
        <v>26</v>
      </c>
      <c r="E329" s="123"/>
      <c r="F329" s="124">
        <v>45.430000000000007</v>
      </c>
      <c r="G329" s="318"/>
      <c r="H329" s="313"/>
      <c r="I329" s="313"/>
      <c r="J329" s="313"/>
      <c r="K329" s="313"/>
      <c r="L329" s="313"/>
      <c r="M329" s="313"/>
      <c r="N329" s="313"/>
      <c r="O329" s="313"/>
      <c r="P329" s="313"/>
      <c r="Q329" s="313"/>
      <c r="R329" s="313"/>
      <c r="S329" s="313"/>
      <c r="T329" s="313"/>
      <c r="U329" s="313"/>
      <c r="V329" s="313"/>
      <c r="W329" s="313"/>
      <c r="X329" s="313"/>
      <c r="Y329" s="313"/>
      <c r="Z329" s="313"/>
      <c r="AA329" s="313"/>
      <c r="AB329" s="313"/>
      <c r="AC329" s="313"/>
      <c r="AD329" s="313"/>
      <c r="AE329" s="313"/>
      <c r="AF329" s="313"/>
      <c r="AG329" s="313"/>
      <c r="AH329" s="313"/>
    </row>
    <row r="330" spans="1:34" x14ac:dyDescent="0.25">
      <c r="A330" s="120" t="s">
        <v>2136</v>
      </c>
      <c r="B330" s="123" t="s">
        <v>2137</v>
      </c>
      <c r="C330" s="123" t="s">
        <v>2138</v>
      </c>
      <c r="D330" s="119">
        <f t="shared" si="11"/>
        <v>27</v>
      </c>
      <c r="E330" s="123"/>
      <c r="F330" s="124">
        <v>90.860000000000014</v>
      </c>
      <c r="G330" s="318"/>
      <c r="H330" s="313"/>
      <c r="I330" s="313"/>
      <c r="J330" s="313"/>
      <c r="K330" s="313"/>
      <c r="L330" s="313"/>
      <c r="M330" s="313"/>
      <c r="N330" s="313"/>
      <c r="O330" s="313"/>
      <c r="P330" s="313"/>
      <c r="Q330" s="313"/>
      <c r="R330" s="313"/>
      <c r="S330" s="313"/>
      <c r="T330" s="313"/>
      <c r="U330" s="313"/>
      <c r="V330" s="313"/>
      <c r="W330" s="313"/>
      <c r="X330" s="313"/>
      <c r="Y330" s="313"/>
      <c r="Z330" s="313"/>
      <c r="AA330" s="313"/>
      <c r="AB330" s="313"/>
      <c r="AC330" s="313"/>
      <c r="AD330" s="313"/>
      <c r="AE330" s="313"/>
      <c r="AF330" s="313"/>
      <c r="AG330" s="313"/>
      <c r="AH330" s="313"/>
    </row>
    <row r="331" spans="1:34" x14ac:dyDescent="0.25">
      <c r="A331" s="120" t="s">
        <v>2171</v>
      </c>
      <c r="B331" s="123" t="s">
        <v>2172</v>
      </c>
      <c r="C331" s="123" t="s">
        <v>2173</v>
      </c>
      <c r="D331" s="119">
        <f t="shared" si="11"/>
        <v>26</v>
      </c>
      <c r="E331" s="123"/>
      <c r="F331" s="124">
        <v>70</v>
      </c>
      <c r="G331" s="318"/>
      <c r="H331" s="313"/>
      <c r="I331" s="313"/>
      <c r="J331" s="313"/>
      <c r="K331" s="313"/>
      <c r="L331" s="313"/>
      <c r="M331" s="313"/>
      <c r="N331" s="313"/>
      <c r="O331" s="313"/>
      <c r="P331" s="313"/>
      <c r="Q331" s="313"/>
      <c r="R331" s="313"/>
      <c r="S331" s="313"/>
      <c r="T331" s="313"/>
      <c r="U331" s="313"/>
      <c r="V331" s="313"/>
      <c r="W331" s="313"/>
      <c r="X331" s="313"/>
      <c r="Y331" s="313"/>
      <c r="Z331" s="313"/>
      <c r="AA331" s="313"/>
      <c r="AB331" s="313"/>
      <c r="AC331" s="313"/>
      <c r="AD331" s="313"/>
      <c r="AE331" s="313"/>
      <c r="AF331" s="313"/>
      <c r="AG331" s="313"/>
      <c r="AH331" s="313"/>
    </row>
    <row r="332" spans="1:34" x14ac:dyDescent="0.25">
      <c r="A332" s="120" t="s">
        <v>2176</v>
      </c>
      <c r="B332" s="123" t="s">
        <v>2177</v>
      </c>
      <c r="C332" s="123" t="s">
        <v>2178</v>
      </c>
      <c r="D332" s="119">
        <f t="shared" si="11"/>
        <v>27</v>
      </c>
      <c r="E332" s="123"/>
      <c r="F332" s="124">
        <v>140</v>
      </c>
      <c r="G332" s="318"/>
      <c r="H332" s="313"/>
      <c r="I332" s="313"/>
      <c r="J332" s="313"/>
      <c r="K332" s="313"/>
      <c r="L332" s="313"/>
      <c r="M332" s="313"/>
      <c r="N332" s="313"/>
      <c r="O332" s="313"/>
      <c r="P332" s="313"/>
      <c r="Q332" s="313"/>
      <c r="R332" s="313"/>
      <c r="S332" s="313"/>
      <c r="T332" s="313"/>
      <c r="U332" s="313"/>
      <c r="V332" s="313"/>
      <c r="W332" s="313"/>
      <c r="X332" s="313"/>
      <c r="Y332" s="313"/>
      <c r="Z332" s="313"/>
      <c r="AA332" s="313"/>
      <c r="AB332" s="313"/>
      <c r="AC332" s="313"/>
      <c r="AD332" s="313"/>
      <c r="AE332" s="313"/>
      <c r="AF332" s="313"/>
      <c r="AG332" s="313"/>
      <c r="AH332" s="313"/>
    </row>
    <row r="333" spans="1:34" x14ac:dyDescent="0.25">
      <c r="A333" s="120" t="s">
        <v>2240</v>
      </c>
      <c r="B333" s="123" t="s">
        <v>2241</v>
      </c>
      <c r="C333" s="123" t="s">
        <v>2242</v>
      </c>
      <c r="D333" s="119">
        <f t="shared" si="11"/>
        <v>26</v>
      </c>
      <c r="E333" s="123"/>
      <c r="F333" s="124">
        <v>209.93</v>
      </c>
      <c r="G333" s="318"/>
      <c r="H333" s="313"/>
      <c r="I333" s="313"/>
      <c r="J333" s="313"/>
      <c r="K333" s="313"/>
      <c r="L333" s="313"/>
      <c r="M333" s="313"/>
      <c r="N333" s="313"/>
      <c r="O333" s="313"/>
      <c r="P333" s="313"/>
      <c r="Q333" s="313"/>
      <c r="R333" s="313"/>
      <c r="S333" s="313"/>
      <c r="T333" s="313"/>
      <c r="U333" s="313"/>
      <c r="V333" s="313"/>
      <c r="W333" s="313"/>
      <c r="X333" s="313"/>
      <c r="Y333" s="313"/>
      <c r="Z333" s="313"/>
      <c r="AA333" s="313"/>
      <c r="AB333" s="313"/>
      <c r="AC333" s="313"/>
      <c r="AD333" s="313"/>
      <c r="AE333" s="313"/>
      <c r="AF333" s="313"/>
      <c r="AG333" s="313"/>
      <c r="AH333" s="313"/>
    </row>
    <row r="334" spans="1:34" x14ac:dyDescent="0.25">
      <c r="A334" s="120" t="s">
        <v>2245</v>
      </c>
      <c r="B334" s="123" t="s">
        <v>2246</v>
      </c>
      <c r="C334" s="123" t="s">
        <v>2247</v>
      </c>
      <c r="D334" s="119">
        <f t="shared" si="11"/>
        <v>27</v>
      </c>
      <c r="E334" s="123"/>
      <c r="F334" s="124">
        <v>419.86</v>
      </c>
      <c r="G334" s="318"/>
      <c r="H334" s="313"/>
      <c r="I334" s="313"/>
      <c r="J334" s="313"/>
      <c r="K334" s="313"/>
      <c r="L334" s="313"/>
      <c r="M334" s="313"/>
      <c r="N334" s="313"/>
      <c r="O334" s="313"/>
      <c r="P334" s="313"/>
      <c r="Q334" s="313"/>
      <c r="R334" s="313"/>
      <c r="S334" s="313"/>
      <c r="T334" s="313"/>
      <c r="U334" s="313"/>
      <c r="V334" s="313"/>
      <c r="W334" s="313"/>
      <c r="X334" s="313"/>
      <c r="Y334" s="313"/>
      <c r="Z334" s="313"/>
      <c r="AA334" s="313"/>
      <c r="AB334" s="313"/>
      <c r="AC334" s="313"/>
      <c r="AD334" s="313"/>
      <c r="AE334" s="313"/>
      <c r="AF334" s="313"/>
      <c r="AG334" s="313"/>
      <c r="AH334" s="313"/>
    </row>
    <row r="335" spans="1:34" x14ac:dyDescent="0.25">
      <c r="A335" s="120" t="s">
        <v>2250</v>
      </c>
      <c r="B335" s="123" t="s">
        <v>2251</v>
      </c>
      <c r="C335" s="123" t="s">
        <v>2252</v>
      </c>
      <c r="D335" s="119">
        <f t="shared" si="11"/>
        <v>26</v>
      </c>
      <c r="E335" s="123"/>
      <c r="F335" s="124">
        <v>139.93</v>
      </c>
      <c r="G335" s="318"/>
      <c r="H335" s="313"/>
      <c r="I335" s="313"/>
      <c r="J335" s="313"/>
      <c r="K335" s="313"/>
      <c r="L335" s="313"/>
      <c r="M335" s="313"/>
      <c r="N335" s="313"/>
      <c r="O335" s="313"/>
      <c r="P335" s="313"/>
      <c r="Q335" s="313"/>
      <c r="R335" s="313"/>
      <c r="S335" s="313"/>
      <c r="T335" s="313"/>
      <c r="U335" s="313"/>
      <c r="V335" s="313"/>
      <c r="W335" s="313"/>
      <c r="X335" s="313"/>
      <c r="Y335" s="313"/>
      <c r="Z335" s="313"/>
      <c r="AA335" s="313"/>
      <c r="AB335" s="313"/>
      <c r="AC335" s="313"/>
      <c r="AD335" s="313"/>
      <c r="AE335" s="313"/>
      <c r="AF335" s="313"/>
      <c r="AG335" s="313"/>
      <c r="AH335" s="313"/>
    </row>
    <row r="336" spans="1:34" x14ac:dyDescent="0.25">
      <c r="A336" s="120" t="s">
        <v>2255</v>
      </c>
      <c r="B336" s="123" t="s">
        <v>2256</v>
      </c>
      <c r="C336" s="123" t="s">
        <v>2257</v>
      </c>
      <c r="D336" s="119">
        <f t="shared" si="11"/>
        <v>27</v>
      </c>
      <c r="E336" s="123"/>
      <c r="F336" s="124">
        <v>279.86</v>
      </c>
      <c r="G336" s="318"/>
      <c r="H336" s="313"/>
      <c r="I336" s="313"/>
      <c r="J336" s="313"/>
      <c r="K336" s="313"/>
      <c r="L336" s="313"/>
      <c r="M336" s="313"/>
      <c r="N336" s="313"/>
      <c r="O336" s="313"/>
      <c r="P336" s="313"/>
      <c r="Q336" s="313"/>
      <c r="R336" s="313"/>
      <c r="S336" s="313"/>
      <c r="T336" s="313"/>
      <c r="U336" s="313"/>
      <c r="V336" s="313"/>
      <c r="W336" s="313"/>
      <c r="X336" s="313"/>
      <c r="Y336" s="313"/>
      <c r="Z336" s="313"/>
      <c r="AA336" s="313"/>
      <c r="AB336" s="313"/>
      <c r="AC336" s="313"/>
      <c r="AD336" s="313"/>
      <c r="AE336" s="313"/>
      <c r="AF336" s="313"/>
      <c r="AG336" s="313"/>
      <c r="AH336" s="313"/>
    </row>
    <row r="337" spans="1:34" x14ac:dyDescent="0.25">
      <c r="A337" s="120" t="s">
        <v>2259</v>
      </c>
      <c r="B337" s="123" t="s">
        <v>2260</v>
      </c>
      <c r="C337" s="123" t="s">
        <v>2252</v>
      </c>
      <c r="D337" s="119">
        <f t="shared" si="11"/>
        <v>26</v>
      </c>
      <c r="E337" s="123"/>
      <c r="F337" s="124">
        <v>174.93</v>
      </c>
      <c r="G337" s="318"/>
      <c r="H337" s="313"/>
      <c r="I337" s="313"/>
      <c r="J337" s="313"/>
      <c r="K337" s="313"/>
      <c r="L337" s="313"/>
      <c r="M337" s="313"/>
      <c r="N337" s="313"/>
      <c r="O337" s="313"/>
      <c r="P337" s="313"/>
      <c r="Q337" s="313"/>
      <c r="R337" s="313"/>
      <c r="S337" s="313"/>
      <c r="T337" s="313"/>
      <c r="U337" s="313"/>
      <c r="V337" s="313"/>
      <c r="W337" s="313"/>
      <c r="X337" s="313"/>
      <c r="Y337" s="313"/>
      <c r="Z337" s="313"/>
      <c r="AA337" s="313"/>
      <c r="AB337" s="313"/>
      <c r="AC337" s="313"/>
      <c r="AD337" s="313"/>
      <c r="AE337" s="313"/>
      <c r="AF337" s="313"/>
      <c r="AG337" s="313"/>
      <c r="AH337" s="313"/>
    </row>
    <row r="338" spans="1:34" x14ac:dyDescent="0.25">
      <c r="A338" s="120" t="s">
        <v>2262</v>
      </c>
      <c r="B338" s="123" t="s">
        <v>2263</v>
      </c>
      <c r="C338" s="123" t="s">
        <v>2257</v>
      </c>
      <c r="D338" s="119">
        <f t="shared" si="11"/>
        <v>27</v>
      </c>
      <c r="E338" s="123"/>
      <c r="F338" s="124">
        <v>349.86</v>
      </c>
      <c r="G338" s="318"/>
      <c r="H338" s="313"/>
      <c r="I338" s="313"/>
      <c r="J338" s="313"/>
      <c r="K338" s="313"/>
      <c r="L338" s="313"/>
      <c r="M338" s="313"/>
      <c r="N338" s="313"/>
      <c r="O338" s="313"/>
      <c r="P338" s="313"/>
      <c r="Q338" s="313"/>
      <c r="R338" s="313"/>
      <c r="S338" s="313"/>
      <c r="T338" s="313"/>
      <c r="U338" s="313"/>
      <c r="V338" s="313"/>
      <c r="W338" s="313"/>
      <c r="X338" s="313"/>
      <c r="Y338" s="313"/>
      <c r="Z338" s="313"/>
      <c r="AA338" s="313"/>
      <c r="AB338" s="313"/>
      <c r="AC338" s="313"/>
      <c r="AD338" s="313"/>
      <c r="AE338" s="313"/>
      <c r="AF338" s="313"/>
      <c r="AG338" s="313"/>
      <c r="AH338" s="313"/>
    </row>
    <row r="339" spans="1:34" x14ac:dyDescent="0.25">
      <c r="A339" s="120" t="s">
        <v>2285</v>
      </c>
      <c r="B339" s="123" t="s">
        <v>2286</v>
      </c>
      <c r="C339" s="123" t="s">
        <v>2287</v>
      </c>
      <c r="D339" s="119">
        <f t="shared" si="11"/>
        <v>29</v>
      </c>
      <c r="E339" s="123"/>
      <c r="F339" s="124">
        <v>167.86</v>
      </c>
      <c r="G339" s="318"/>
      <c r="H339" s="313"/>
      <c r="I339" s="313"/>
      <c r="J339" s="313"/>
      <c r="K339" s="313"/>
      <c r="L339" s="313"/>
      <c r="M339" s="313"/>
      <c r="N339" s="313"/>
      <c r="O339" s="313"/>
      <c r="P339" s="313"/>
      <c r="Q339" s="313"/>
      <c r="R339" s="313"/>
      <c r="S339" s="313"/>
      <c r="T339" s="313"/>
      <c r="U339" s="313"/>
      <c r="V339" s="313"/>
      <c r="W339" s="313"/>
      <c r="X339" s="313"/>
      <c r="Y339" s="313"/>
      <c r="Z339" s="313"/>
      <c r="AA339" s="313"/>
      <c r="AB339" s="313"/>
      <c r="AC339" s="313"/>
      <c r="AD339" s="313"/>
      <c r="AE339" s="313"/>
      <c r="AF339" s="313"/>
      <c r="AG339" s="313"/>
      <c r="AH339" s="313"/>
    </row>
    <row r="340" spans="1:34" x14ac:dyDescent="0.25">
      <c r="A340" s="120" t="s">
        <v>2291</v>
      </c>
      <c r="B340" s="123" t="s">
        <v>2292</v>
      </c>
      <c r="C340" s="123" t="s">
        <v>2293</v>
      </c>
      <c r="D340" s="119">
        <f t="shared" si="11"/>
        <v>30</v>
      </c>
      <c r="E340" s="123"/>
      <c r="F340" s="124">
        <v>335.72</v>
      </c>
      <c r="G340" s="318"/>
      <c r="H340" s="313"/>
      <c r="I340" s="313"/>
      <c r="J340" s="313"/>
      <c r="K340" s="313"/>
      <c r="L340" s="313"/>
      <c r="M340" s="313"/>
      <c r="N340" s="313"/>
      <c r="O340" s="313"/>
      <c r="P340" s="313"/>
      <c r="Q340" s="313"/>
      <c r="R340" s="313"/>
      <c r="S340" s="313"/>
      <c r="T340" s="313"/>
      <c r="U340" s="313"/>
      <c r="V340" s="313"/>
      <c r="W340" s="313"/>
      <c r="X340" s="313"/>
      <c r="Y340" s="313"/>
      <c r="Z340" s="313"/>
      <c r="AA340" s="313"/>
      <c r="AB340" s="313"/>
      <c r="AC340" s="313"/>
      <c r="AD340" s="313"/>
      <c r="AE340" s="313"/>
      <c r="AF340" s="313"/>
      <c r="AG340" s="313"/>
      <c r="AH340" s="313"/>
    </row>
    <row r="341" spans="1:34" x14ac:dyDescent="0.25">
      <c r="A341" s="120" t="s">
        <v>2296</v>
      </c>
      <c r="B341" s="123" t="s">
        <v>2297</v>
      </c>
      <c r="C341" s="123" t="s">
        <v>2298</v>
      </c>
      <c r="D341" s="119">
        <f t="shared" si="11"/>
        <v>26</v>
      </c>
      <c r="E341" s="123"/>
      <c r="F341" s="124">
        <v>83.93</v>
      </c>
      <c r="G341" s="318"/>
      <c r="H341" s="313"/>
      <c r="I341" s="313"/>
      <c r="J341" s="313"/>
      <c r="K341" s="313"/>
      <c r="L341" s="313"/>
      <c r="M341" s="313"/>
      <c r="N341" s="313"/>
      <c r="O341" s="313"/>
      <c r="P341" s="313"/>
      <c r="Q341" s="313"/>
      <c r="R341" s="313"/>
      <c r="S341" s="313"/>
      <c r="T341" s="313"/>
      <c r="U341" s="313"/>
      <c r="V341" s="313"/>
      <c r="W341" s="313"/>
      <c r="X341" s="313"/>
      <c r="Y341" s="313"/>
      <c r="Z341" s="313"/>
      <c r="AA341" s="313"/>
      <c r="AB341" s="313"/>
      <c r="AC341" s="313"/>
      <c r="AD341" s="313"/>
      <c r="AE341" s="313"/>
      <c r="AF341" s="313"/>
      <c r="AG341" s="313"/>
      <c r="AH341" s="313"/>
    </row>
    <row r="342" spans="1:34" x14ac:dyDescent="0.25">
      <c r="A342" s="120" t="s">
        <v>2301</v>
      </c>
      <c r="B342" s="123" t="s">
        <v>2302</v>
      </c>
      <c r="C342" s="123" t="s">
        <v>2303</v>
      </c>
      <c r="D342" s="119">
        <f t="shared" si="11"/>
        <v>27</v>
      </c>
      <c r="E342" s="123"/>
      <c r="F342" s="124">
        <v>167.86</v>
      </c>
      <c r="G342" s="318"/>
      <c r="H342" s="313"/>
      <c r="I342" s="313"/>
      <c r="J342" s="313"/>
      <c r="K342" s="313"/>
      <c r="L342" s="313"/>
      <c r="M342" s="313"/>
      <c r="N342" s="313"/>
      <c r="O342" s="313"/>
      <c r="P342" s="313"/>
      <c r="Q342" s="313"/>
      <c r="R342" s="313"/>
      <c r="S342" s="313"/>
      <c r="T342" s="313"/>
      <c r="U342" s="313"/>
      <c r="V342" s="313"/>
      <c r="W342" s="313"/>
      <c r="X342" s="313"/>
      <c r="Y342" s="313"/>
      <c r="Z342" s="313"/>
      <c r="AA342" s="313"/>
      <c r="AB342" s="313"/>
      <c r="AC342" s="313"/>
      <c r="AD342" s="313"/>
      <c r="AE342" s="313"/>
      <c r="AF342" s="313"/>
      <c r="AG342" s="313"/>
      <c r="AH342" s="313"/>
    </row>
    <row r="343" spans="1:34" x14ac:dyDescent="0.25">
      <c r="A343" s="120" t="s">
        <v>2191</v>
      </c>
      <c r="B343" s="123" t="s">
        <v>2192</v>
      </c>
      <c r="C343" s="123" t="s">
        <v>2193</v>
      </c>
      <c r="D343" s="119">
        <f t="shared" si="11"/>
        <v>26</v>
      </c>
      <c r="E343" s="123"/>
      <c r="F343" s="124">
        <v>25.830000000000002</v>
      </c>
      <c r="G343" s="318"/>
      <c r="H343" s="313"/>
      <c r="I343" s="313"/>
      <c r="J343" s="313"/>
      <c r="K343" s="313"/>
      <c r="L343" s="313"/>
      <c r="M343" s="313"/>
      <c r="N343" s="313"/>
      <c r="O343" s="313"/>
      <c r="P343" s="313"/>
      <c r="Q343" s="313"/>
      <c r="R343" s="313"/>
      <c r="S343" s="313"/>
      <c r="T343" s="313"/>
      <c r="U343" s="313"/>
      <c r="V343" s="313"/>
      <c r="W343" s="313"/>
      <c r="X343" s="313"/>
      <c r="Y343" s="313"/>
      <c r="Z343" s="313"/>
      <c r="AA343" s="313"/>
      <c r="AB343" s="313"/>
      <c r="AC343" s="313"/>
      <c r="AD343" s="313"/>
      <c r="AE343" s="313"/>
      <c r="AF343" s="313"/>
      <c r="AG343" s="313"/>
      <c r="AH343" s="313"/>
    </row>
    <row r="344" spans="1:34" x14ac:dyDescent="0.25">
      <c r="A344" s="120" t="s">
        <v>2196</v>
      </c>
      <c r="B344" s="123" t="s">
        <v>2197</v>
      </c>
      <c r="C344" s="123" t="s">
        <v>2198</v>
      </c>
      <c r="D344" s="119">
        <f t="shared" si="11"/>
        <v>27</v>
      </c>
      <c r="E344" s="123"/>
      <c r="F344" s="124">
        <v>51.660000000000004</v>
      </c>
      <c r="G344" s="318"/>
      <c r="H344" s="313"/>
      <c r="I344" s="313"/>
      <c r="J344" s="313"/>
      <c r="K344" s="313"/>
      <c r="L344" s="313"/>
      <c r="M344" s="313"/>
      <c r="N344" s="313"/>
      <c r="O344" s="313"/>
      <c r="P344" s="313"/>
      <c r="Q344" s="313"/>
      <c r="R344" s="313"/>
      <c r="S344" s="313"/>
      <c r="T344" s="313"/>
      <c r="U344" s="313"/>
      <c r="V344" s="313"/>
      <c r="W344" s="313"/>
      <c r="X344" s="313"/>
      <c r="Y344" s="313"/>
      <c r="Z344" s="313"/>
      <c r="AA344" s="313"/>
      <c r="AB344" s="313"/>
      <c r="AC344" s="313"/>
      <c r="AD344" s="313"/>
      <c r="AE344" s="313"/>
      <c r="AF344" s="313"/>
      <c r="AG344" s="313"/>
      <c r="AH344" s="313"/>
    </row>
    <row r="345" spans="1:34" x14ac:dyDescent="0.25">
      <c r="A345" s="120" t="s">
        <v>2201</v>
      </c>
      <c r="B345" s="123" t="s">
        <v>2202</v>
      </c>
      <c r="C345" s="123" t="s">
        <v>2203</v>
      </c>
      <c r="D345" s="119">
        <v>40</v>
      </c>
      <c r="E345" s="123"/>
      <c r="F345" s="124">
        <v>48.930000000000007</v>
      </c>
      <c r="G345" s="319"/>
      <c r="H345" s="313"/>
      <c r="I345" s="313"/>
      <c r="J345" s="313"/>
      <c r="K345" s="313"/>
      <c r="L345" s="313"/>
      <c r="M345" s="313"/>
      <c r="N345" s="313"/>
      <c r="O345" s="313"/>
      <c r="P345" s="313"/>
      <c r="Q345" s="313"/>
      <c r="R345" s="313"/>
      <c r="S345" s="313"/>
      <c r="T345" s="313"/>
      <c r="U345" s="313"/>
      <c r="V345" s="313"/>
      <c r="W345" s="313"/>
      <c r="X345" s="313"/>
      <c r="Y345" s="313"/>
      <c r="Z345" s="313"/>
      <c r="AA345" s="313"/>
      <c r="AB345" s="313"/>
      <c r="AC345" s="313"/>
      <c r="AD345" s="313"/>
      <c r="AE345" s="313"/>
      <c r="AF345" s="313"/>
      <c r="AG345" s="313"/>
      <c r="AH345" s="313"/>
    </row>
    <row r="346" spans="1:34" x14ac:dyDescent="0.25">
      <c r="A346" s="120" t="s">
        <v>2206</v>
      </c>
      <c r="B346" s="123" t="s">
        <v>2207</v>
      </c>
      <c r="C346" s="123" t="s">
        <v>2208</v>
      </c>
      <c r="D346" s="119">
        <v>32</v>
      </c>
      <c r="E346" s="123"/>
      <c r="F346" s="124">
        <v>97.860000000000014</v>
      </c>
      <c r="G346" s="319"/>
      <c r="H346" s="313"/>
      <c r="I346" s="313"/>
      <c r="J346" s="313"/>
      <c r="K346" s="313"/>
      <c r="L346" s="313"/>
      <c r="M346" s="313"/>
      <c r="N346" s="313"/>
      <c r="O346" s="313"/>
      <c r="P346" s="313"/>
      <c r="Q346" s="313"/>
      <c r="R346" s="313"/>
      <c r="S346" s="313"/>
      <c r="T346" s="313"/>
      <c r="U346" s="313"/>
      <c r="V346" s="313"/>
      <c r="W346" s="313"/>
      <c r="X346" s="313"/>
      <c r="Y346" s="313"/>
      <c r="Z346" s="313"/>
      <c r="AA346" s="313"/>
      <c r="AB346" s="313"/>
      <c r="AC346" s="313"/>
      <c r="AD346" s="313"/>
      <c r="AE346" s="313"/>
      <c r="AF346" s="313"/>
      <c r="AG346" s="313"/>
      <c r="AH346" s="313"/>
    </row>
    <row r="347" spans="1:34" x14ac:dyDescent="0.25">
      <c r="A347" s="120" t="s">
        <v>2105</v>
      </c>
      <c r="B347" s="123" t="s">
        <v>4349</v>
      </c>
      <c r="C347" s="123" t="s">
        <v>4350</v>
      </c>
      <c r="D347" s="119">
        <f t="shared" ref="D347:D364" si="12">LEN(C347)</f>
        <v>26</v>
      </c>
      <c r="E347" s="123"/>
      <c r="F347" s="124">
        <v>52.35</v>
      </c>
      <c r="G347" s="318"/>
      <c r="H347" s="313"/>
      <c r="I347" s="313"/>
      <c r="J347" s="313"/>
      <c r="K347" s="313"/>
      <c r="L347" s="313"/>
      <c r="M347" s="313"/>
      <c r="N347" s="313"/>
      <c r="O347" s="313"/>
      <c r="P347" s="313"/>
      <c r="Q347" s="313"/>
      <c r="R347" s="313"/>
      <c r="S347" s="313"/>
      <c r="T347" s="313"/>
      <c r="U347" s="313"/>
      <c r="V347" s="313"/>
      <c r="W347" s="313"/>
      <c r="X347" s="313"/>
      <c r="Y347" s="313"/>
      <c r="Z347" s="313"/>
      <c r="AA347" s="313"/>
      <c r="AB347" s="313"/>
      <c r="AC347" s="313"/>
      <c r="AD347" s="313"/>
      <c r="AE347" s="313"/>
      <c r="AF347" s="313"/>
      <c r="AG347" s="313"/>
      <c r="AH347" s="313"/>
    </row>
    <row r="348" spans="1:34" x14ac:dyDescent="0.25">
      <c r="A348" s="120" t="s">
        <v>2109</v>
      </c>
      <c r="B348" s="123" t="s">
        <v>4351</v>
      </c>
      <c r="C348" s="123" t="s">
        <v>4352</v>
      </c>
      <c r="D348" s="119">
        <f t="shared" si="12"/>
        <v>27</v>
      </c>
      <c r="E348" s="123"/>
      <c r="F348" s="124">
        <v>104.7</v>
      </c>
      <c r="G348" s="318"/>
      <c r="H348" s="313"/>
      <c r="I348" s="313"/>
      <c r="J348" s="313"/>
      <c r="K348" s="313"/>
      <c r="L348" s="313"/>
      <c r="M348" s="313"/>
      <c r="N348" s="313"/>
      <c r="O348" s="313"/>
      <c r="P348" s="313"/>
      <c r="Q348" s="313"/>
      <c r="R348" s="313"/>
      <c r="S348" s="313"/>
      <c r="T348" s="313"/>
      <c r="U348" s="313"/>
      <c r="V348" s="313"/>
      <c r="W348" s="313"/>
      <c r="X348" s="313"/>
      <c r="Y348" s="313"/>
      <c r="Z348" s="313"/>
      <c r="AA348" s="313"/>
      <c r="AB348" s="313"/>
      <c r="AC348" s="313"/>
      <c r="AD348" s="313"/>
      <c r="AE348" s="313"/>
      <c r="AF348" s="313"/>
      <c r="AG348" s="313"/>
      <c r="AH348" s="313"/>
    </row>
    <row r="349" spans="1:34" x14ac:dyDescent="0.25">
      <c r="A349" s="120" t="s">
        <v>2124</v>
      </c>
      <c r="B349" s="123" t="s">
        <v>4353</v>
      </c>
      <c r="C349" s="123" t="s">
        <v>4354</v>
      </c>
      <c r="D349" s="119">
        <f t="shared" si="12"/>
        <v>26</v>
      </c>
      <c r="E349" s="123"/>
      <c r="F349" s="124">
        <v>67.349999999999994</v>
      </c>
      <c r="G349" s="318"/>
      <c r="H349" s="313"/>
      <c r="I349" s="313"/>
      <c r="J349" s="313"/>
      <c r="K349" s="313"/>
      <c r="L349" s="313"/>
      <c r="M349" s="313"/>
      <c r="N349" s="313"/>
      <c r="O349" s="313"/>
      <c r="P349" s="313"/>
      <c r="Q349" s="313"/>
      <c r="R349" s="313"/>
      <c r="S349" s="313"/>
      <c r="T349" s="313"/>
      <c r="U349" s="313"/>
      <c r="V349" s="313"/>
      <c r="W349" s="313"/>
      <c r="X349" s="313"/>
      <c r="Y349" s="313"/>
      <c r="Z349" s="313"/>
      <c r="AA349" s="313"/>
      <c r="AB349" s="313"/>
      <c r="AC349" s="313"/>
      <c r="AD349" s="313"/>
      <c r="AE349" s="313"/>
      <c r="AF349" s="313"/>
      <c r="AG349" s="313"/>
      <c r="AH349" s="313"/>
    </row>
    <row r="350" spans="1:34" x14ac:dyDescent="0.25">
      <c r="A350" s="120" t="s">
        <v>2129</v>
      </c>
      <c r="B350" s="123" t="s">
        <v>4355</v>
      </c>
      <c r="C350" s="123" t="s">
        <v>4356</v>
      </c>
      <c r="D350" s="119">
        <f t="shared" si="12"/>
        <v>27</v>
      </c>
      <c r="E350" s="123"/>
      <c r="F350" s="124">
        <v>134.69999999999999</v>
      </c>
      <c r="G350" s="318"/>
      <c r="H350" s="313"/>
      <c r="I350" s="313"/>
      <c r="J350" s="313"/>
      <c r="K350" s="313"/>
      <c r="L350" s="313"/>
      <c r="M350" s="313"/>
      <c r="N350" s="313"/>
      <c r="O350" s="313"/>
      <c r="P350" s="313"/>
      <c r="Q350" s="313"/>
      <c r="R350" s="313"/>
      <c r="S350" s="313"/>
      <c r="T350" s="313"/>
      <c r="U350" s="313"/>
      <c r="V350" s="313"/>
      <c r="W350" s="313"/>
      <c r="X350" s="313"/>
      <c r="Y350" s="313"/>
      <c r="Z350" s="313"/>
      <c r="AA350" s="313"/>
      <c r="AB350" s="313"/>
      <c r="AC350" s="313"/>
      <c r="AD350" s="313"/>
      <c r="AE350" s="313"/>
      <c r="AF350" s="313"/>
      <c r="AG350" s="313"/>
      <c r="AH350" s="313"/>
    </row>
    <row r="351" spans="1:34" x14ac:dyDescent="0.25">
      <c r="A351" s="120" t="s">
        <v>2134</v>
      </c>
      <c r="B351" s="123" t="s">
        <v>4357</v>
      </c>
      <c r="C351" s="123" t="s">
        <v>4358</v>
      </c>
      <c r="D351" s="119">
        <f t="shared" si="12"/>
        <v>26</v>
      </c>
      <c r="E351" s="123"/>
      <c r="F351" s="124">
        <v>97.35</v>
      </c>
      <c r="G351" s="318"/>
      <c r="H351" s="313"/>
      <c r="I351" s="313"/>
      <c r="J351" s="313"/>
      <c r="K351" s="313"/>
      <c r="L351" s="313"/>
      <c r="M351" s="313"/>
      <c r="N351" s="313"/>
      <c r="O351" s="313"/>
      <c r="P351" s="313"/>
      <c r="Q351" s="313"/>
      <c r="R351" s="313"/>
      <c r="S351" s="313"/>
      <c r="T351" s="313"/>
      <c r="U351" s="313"/>
      <c r="V351" s="313"/>
      <c r="W351" s="313"/>
      <c r="X351" s="313"/>
      <c r="Y351" s="313"/>
      <c r="Z351" s="313"/>
      <c r="AA351" s="313"/>
      <c r="AB351" s="313"/>
      <c r="AC351" s="313"/>
      <c r="AD351" s="313"/>
      <c r="AE351" s="313"/>
      <c r="AF351" s="313"/>
      <c r="AG351" s="313"/>
      <c r="AH351" s="313"/>
    </row>
    <row r="352" spans="1:34" x14ac:dyDescent="0.25">
      <c r="A352" s="120" t="s">
        <v>2139</v>
      </c>
      <c r="B352" s="123" t="s">
        <v>4359</v>
      </c>
      <c r="C352" s="123" t="s">
        <v>4360</v>
      </c>
      <c r="D352" s="119">
        <f t="shared" si="12"/>
        <v>27</v>
      </c>
      <c r="E352" s="123"/>
      <c r="F352" s="124">
        <v>194.7</v>
      </c>
      <c r="G352" s="318"/>
      <c r="H352" s="313"/>
      <c r="I352" s="313"/>
      <c r="J352" s="313"/>
      <c r="K352" s="313"/>
      <c r="L352" s="313"/>
      <c r="M352" s="313"/>
      <c r="N352" s="313"/>
      <c r="O352" s="313"/>
      <c r="P352" s="313"/>
      <c r="Q352" s="313"/>
      <c r="R352" s="313"/>
      <c r="S352" s="313"/>
      <c r="T352" s="313"/>
      <c r="U352" s="313"/>
      <c r="V352" s="313"/>
      <c r="W352" s="313"/>
      <c r="X352" s="313"/>
      <c r="Y352" s="313"/>
      <c r="Z352" s="313"/>
      <c r="AA352" s="313"/>
      <c r="AB352" s="313"/>
      <c r="AC352" s="313"/>
      <c r="AD352" s="313"/>
      <c r="AE352" s="313"/>
      <c r="AF352" s="313"/>
      <c r="AG352" s="313"/>
      <c r="AH352" s="313"/>
    </row>
    <row r="353" spans="1:7" x14ac:dyDescent="0.25">
      <c r="A353" s="120" t="s">
        <v>2174</v>
      </c>
      <c r="B353" s="123" t="s">
        <v>4361</v>
      </c>
      <c r="C353" s="123" t="s">
        <v>4362</v>
      </c>
      <c r="D353" s="119">
        <f t="shared" si="12"/>
        <v>26</v>
      </c>
      <c r="E353" s="123"/>
      <c r="F353" s="124">
        <v>150</v>
      </c>
      <c r="G353" s="318"/>
    </row>
    <row r="354" spans="1:7" x14ac:dyDescent="0.25">
      <c r="A354" s="120" t="s">
        <v>2179</v>
      </c>
      <c r="B354" s="123" t="s">
        <v>4363</v>
      </c>
      <c r="C354" s="123" t="s">
        <v>4364</v>
      </c>
      <c r="D354" s="119">
        <f t="shared" si="12"/>
        <v>27</v>
      </c>
      <c r="E354" s="123"/>
      <c r="F354" s="124">
        <v>299</v>
      </c>
      <c r="G354" s="318"/>
    </row>
    <row r="355" spans="1:7" x14ac:dyDescent="0.25">
      <c r="A355" s="120" t="s">
        <v>2243</v>
      </c>
      <c r="B355" s="123" t="s">
        <v>4365</v>
      </c>
      <c r="C355" s="123" t="s">
        <v>4366</v>
      </c>
      <c r="D355" s="119">
        <f t="shared" si="12"/>
        <v>26</v>
      </c>
      <c r="E355" s="123"/>
      <c r="F355" s="124">
        <v>449.84999999999997</v>
      </c>
      <c r="G355" s="318"/>
    </row>
    <row r="356" spans="1:7" x14ac:dyDescent="0.25">
      <c r="A356" s="120" t="s">
        <v>2248</v>
      </c>
      <c r="B356" s="123" t="s">
        <v>4367</v>
      </c>
      <c r="C356" s="123" t="s">
        <v>4368</v>
      </c>
      <c r="D356" s="119">
        <f t="shared" si="12"/>
        <v>27</v>
      </c>
      <c r="E356" s="123"/>
      <c r="F356" s="124">
        <v>899.69999999999993</v>
      </c>
      <c r="G356" s="318"/>
    </row>
    <row r="357" spans="1:7" x14ac:dyDescent="0.25">
      <c r="A357" s="120" t="s">
        <v>2254</v>
      </c>
      <c r="B357" s="123" t="s">
        <v>4369</v>
      </c>
      <c r="C357" s="123" t="s">
        <v>4370</v>
      </c>
      <c r="D357" s="119">
        <f t="shared" si="12"/>
        <v>26</v>
      </c>
      <c r="E357" s="123"/>
      <c r="F357" s="124">
        <v>299.84999999999997</v>
      </c>
      <c r="G357" s="318"/>
    </row>
    <row r="358" spans="1:7" x14ac:dyDescent="0.25">
      <c r="A358" s="120" t="s">
        <v>2258</v>
      </c>
      <c r="B358" s="123" t="s">
        <v>4371</v>
      </c>
      <c r="C358" s="123" t="s">
        <v>4372</v>
      </c>
      <c r="D358" s="119">
        <f t="shared" si="12"/>
        <v>27</v>
      </c>
      <c r="E358" s="123"/>
      <c r="F358" s="124">
        <v>599.69999999999993</v>
      </c>
      <c r="G358" s="318"/>
    </row>
    <row r="359" spans="1:7" x14ac:dyDescent="0.25">
      <c r="A359" s="120" t="s">
        <v>2261</v>
      </c>
      <c r="B359" s="123" t="s">
        <v>4373</v>
      </c>
      <c r="C359" s="123" t="s">
        <v>4370</v>
      </c>
      <c r="D359" s="119">
        <f t="shared" si="12"/>
        <v>26</v>
      </c>
      <c r="E359" s="123"/>
      <c r="F359" s="124">
        <v>374.84999999999997</v>
      </c>
      <c r="G359" s="318"/>
    </row>
    <row r="360" spans="1:7" x14ac:dyDescent="0.25">
      <c r="A360" s="120" t="s">
        <v>2264</v>
      </c>
      <c r="B360" s="123" t="s">
        <v>4374</v>
      </c>
      <c r="C360" s="123" t="s">
        <v>4372</v>
      </c>
      <c r="D360" s="119">
        <f t="shared" si="12"/>
        <v>27</v>
      </c>
      <c r="E360" s="123"/>
      <c r="F360" s="124">
        <v>749.69999999999993</v>
      </c>
      <c r="G360" s="318"/>
    </row>
    <row r="361" spans="1:7" x14ac:dyDescent="0.25">
      <c r="A361" s="120" t="s">
        <v>2289</v>
      </c>
      <c r="B361" s="123" t="s">
        <v>4375</v>
      </c>
      <c r="C361" s="123" t="s">
        <v>4376</v>
      </c>
      <c r="D361" s="119">
        <f t="shared" si="12"/>
        <v>29</v>
      </c>
      <c r="E361" s="123"/>
      <c r="F361" s="124">
        <v>359.7</v>
      </c>
      <c r="G361" s="318"/>
    </row>
    <row r="362" spans="1:7" x14ac:dyDescent="0.25">
      <c r="A362" s="120" t="s">
        <v>2294</v>
      </c>
      <c r="B362" s="123" t="s">
        <v>4377</v>
      </c>
      <c r="C362" s="123" t="s">
        <v>4378</v>
      </c>
      <c r="D362" s="119">
        <f t="shared" si="12"/>
        <v>30</v>
      </c>
      <c r="E362" s="123"/>
      <c r="F362" s="124">
        <v>719.4</v>
      </c>
      <c r="G362" s="318"/>
    </row>
    <row r="363" spans="1:7" x14ac:dyDescent="0.25">
      <c r="A363" s="120" t="s">
        <v>2299</v>
      </c>
      <c r="B363" s="123" t="s">
        <v>4379</v>
      </c>
      <c r="C363" s="123" t="s">
        <v>4380</v>
      </c>
      <c r="D363" s="119">
        <f t="shared" si="12"/>
        <v>26</v>
      </c>
      <c r="E363" s="123"/>
      <c r="F363" s="124">
        <v>179.85</v>
      </c>
      <c r="G363" s="318"/>
    </row>
    <row r="364" spans="1:7" x14ac:dyDescent="0.25">
      <c r="A364" s="120" t="s">
        <v>2304</v>
      </c>
      <c r="B364" s="123" t="s">
        <v>4381</v>
      </c>
      <c r="C364" s="123" t="s">
        <v>4382</v>
      </c>
      <c r="D364" s="119">
        <f t="shared" si="12"/>
        <v>27</v>
      </c>
      <c r="E364" s="123"/>
      <c r="F364" s="124">
        <v>359.7</v>
      </c>
      <c r="G364" s="318"/>
    </row>
    <row r="365" spans="1:7" x14ac:dyDescent="0.25">
      <c r="A365" s="120" t="s">
        <v>2194</v>
      </c>
      <c r="B365" s="123" t="s">
        <v>4383</v>
      </c>
      <c r="C365" s="123" t="s">
        <v>4384</v>
      </c>
      <c r="D365" s="119">
        <f t="shared" ref="D365:D376" si="13">LEN(C365)</f>
        <v>26</v>
      </c>
      <c r="E365" s="123"/>
      <c r="F365" s="124">
        <v>55.35</v>
      </c>
      <c r="G365" s="318"/>
    </row>
    <row r="366" spans="1:7" x14ac:dyDescent="0.25">
      <c r="A366" s="120" t="s">
        <v>2199</v>
      </c>
      <c r="B366" s="123" t="s">
        <v>4385</v>
      </c>
      <c r="C366" s="123" t="s">
        <v>4386</v>
      </c>
      <c r="D366" s="119">
        <f t="shared" si="13"/>
        <v>27</v>
      </c>
      <c r="E366" s="123"/>
      <c r="F366" s="124">
        <v>110.7</v>
      </c>
      <c r="G366" s="318"/>
    </row>
    <row r="367" spans="1:7" x14ac:dyDescent="0.25">
      <c r="A367" s="120" t="s">
        <v>2205</v>
      </c>
      <c r="B367" s="123" t="s">
        <v>4387</v>
      </c>
      <c r="C367" s="123" t="s">
        <v>4388</v>
      </c>
      <c r="D367" s="119">
        <f t="shared" si="13"/>
        <v>26</v>
      </c>
      <c r="E367" s="123"/>
      <c r="F367" s="124">
        <v>104.85</v>
      </c>
      <c r="G367" s="318"/>
    </row>
    <row r="368" spans="1:7" x14ac:dyDescent="0.25">
      <c r="A368" s="120" t="s">
        <v>2209</v>
      </c>
      <c r="B368" s="123" t="s">
        <v>4389</v>
      </c>
      <c r="C368" s="123" t="s">
        <v>4390</v>
      </c>
      <c r="D368" s="119">
        <f t="shared" si="13"/>
        <v>27</v>
      </c>
      <c r="E368" s="123"/>
      <c r="F368" s="124">
        <v>209.7</v>
      </c>
      <c r="G368" s="318"/>
    </row>
    <row r="369" spans="1:36" x14ac:dyDescent="0.25">
      <c r="A369" s="120" t="s">
        <v>2125</v>
      </c>
      <c r="B369" s="123" t="s">
        <v>4391</v>
      </c>
      <c r="C369" s="123" t="s">
        <v>4392</v>
      </c>
      <c r="D369" s="119">
        <f t="shared" si="13"/>
        <v>26</v>
      </c>
      <c r="E369" s="123"/>
      <c r="F369" s="124">
        <v>89.800000000000011</v>
      </c>
      <c r="G369" s="318"/>
      <c r="H369" s="313"/>
      <c r="I369" s="313"/>
      <c r="J369" s="313"/>
      <c r="K369" s="313"/>
      <c r="L369" s="313"/>
      <c r="M369" s="313"/>
      <c r="N369" s="313"/>
      <c r="O369" s="313"/>
      <c r="P369" s="313"/>
      <c r="Q369" s="313"/>
      <c r="R369" s="313"/>
      <c r="S369" s="313"/>
      <c r="T369" s="313"/>
      <c r="U369" s="313"/>
      <c r="V369" s="313"/>
      <c r="W369" s="313"/>
      <c r="X369" s="313"/>
      <c r="Y369" s="313"/>
      <c r="Z369" s="313"/>
      <c r="AA369" s="313"/>
      <c r="AB369" s="313"/>
      <c r="AC369" s="313"/>
      <c r="AD369" s="313"/>
      <c r="AE369" s="313"/>
      <c r="AF369" s="313"/>
      <c r="AG369" s="313"/>
      <c r="AH369" s="313"/>
      <c r="AI369" s="313"/>
      <c r="AJ369" s="313"/>
    </row>
    <row r="370" spans="1:36" x14ac:dyDescent="0.25">
      <c r="A370" s="120" t="s">
        <v>2130</v>
      </c>
      <c r="B370" s="123" t="s">
        <v>4393</v>
      </c>
      <c r="C370" s="123" t="s">
        <v>4394</v>
      </c>
      <c r="D370" s="119">
        <f t="shared" si="13"/>
        <v>27</v>
      </c>
      <c r="E370" s="123"/>
      <c r="F370" s="124">
        <v>179.60000000000002</v>
      </c>
      <c r="G370" s="318"/>
      <c r="H370" s="313"/>
      <c r="I370" s="313"/>
      <c r="J370" s="313"/>
      <c r="K370" s="313"/>
      <c r="L370" s="313"/>
      <c r="M370" s="313"/>
      <c r="N370" s="313"/>
      <c r="O370" s="313"/>
      <c r="P370" s="313"/>
      <c r="Q370" s="313"/>
      <c r="R370" s="313"/>
      <c r="S370" s="313"/>
      <c r="T370" s="313"/>
      <c r="U370" s="313"/>
      <c r="V370" s="313"/>
      <c r="W370" s="313"/>
      <c r="X370" s="313"/>
      <c r="Y370" s="313"/>
      <c r="Z370" s="313"/>
      <c r="AA370" s="313"/>
      <c r="AB370" s="313"/>
      <c r="AC370" s="313"/>
      <c r="AD370" s="313"/>
      <c r="AE370" s="313"/>
      <c r="AF370" s="313"/>
      <c r="AG370" s="313"/>
      <c r="AH370" s="313"/>
      <c r="AI370" s="313"/>
      <c r="AJ370" s="313"/>
    </row>
    <row r="371" spans="1:36" x14ac:dyDescent="0.25">
      <c r="A371" s="120" t="s">
        <v>2135</v>
      </c>
      <c r="B371" s="123" t="s">
        <v>4395</v>
      </c>
      <c r="C371" s="123" t="s">
        <v>4396</v>
      </c>
      <c r="D371" s="119">
        <f t="shared" si="13"/>
        <v>26</v>
      </c>
      <c r="E371" s="123"/>
      <c r="F371" s="124">
        <v>129.80000000000001</v>
      </c>
      <c r="G371" s="318"/>
      <c r="H371" s="313"/>
      <c r="I371" s="313"/>
      <c r="J371" s="313"/>
      <c r="K371" s="313"/>
      <c r="L371" s="313"/>
      <c r="M371" s="313"/>
      <c r="N371" s="313"/>
      <c r="O371" s="313"/>
      <c r="P371" s="313"/>
      <c r="Q371" s="313"/>
      <c r="R371" s="313"/>
      <c r="S371" s="313"/>
      <c r="T371" s="313"/>
      <c r="U371" s="313"/>
      <c r="V371" s="313"/>
      <c r="W371" s="313"/>
      <c r="X371" s="313"/>
      <c r="Y371" s="313"/>
      <c r="Z371" s="313"/>
      <c r="AA371" s="313"/>
      <c r="AB371" s="313"/>
      <c r="AC371" s="313"/>
      <c r="AD371" s="313"/>
      <c r="AE371" s="313"/>
      <c r="AF371" s="313"/>
      <c r="AG371" s="313"/>
      <c r="AH371" s="313"/>
      <c r="AI371" s="313"/>
      <c r="AJ371" s="313"/>
    </row>
    <row r="372" spans="1:36" x14ac:dyDescent="0.25">
      <c r="A372" s="120" t="s">
        <v>2140</v>
      </c>
      <c r="B372" s="123" t="s">
        <v>4397</v>
      </c>
      <c r="C372" s="123" t="s">
        <v>4398</v>
      </c>
      <c r="D372" s="119">
        <f t="shared" si="13"/>
        <v>27</v>
      </c>
      <c r="E372" s="123"/>
      <c r="F372" s="124">
        <v>259.60000000000002</v>
      </c>
      <c r="G372" s="318"/>
      <c r="H372" s="313"/>
      <c r="I372" s="313"/>
      <c r="J372" s="313"/>
      <c r="K372" s="313"/>
      <c r="L372" s="313"/>
      <c r="M372" s="313"/>
      <c r="N372" s="313"/>
      <c r="O372" s="313"/>
      <c r="P372" s="313"/>
      <c r="Q372" s="313"/>
      <c r="R372" s="313"/>
      <c r="S372" s="313"/>
      <c r="T372" s="313"/>
      <c r="U372" s="313"/>
      <c r="V372" s="313"/>
      <c r="W372" s="313"/>
      <c r="X372" s="313"/>
      <c r="Y372" s="313"/>
      <c r="Z372" s="313"/>
      <c r="AA372" s="313"/>
      <c r="AB372" s="313"/>
      <c r="AC372" s="313"/>
      <c r="AD372" s="313"/>
      <c r="AE372" s="313"/>
      <c r="AF372" s="313"/>
      <c r="AG372" s="313"/>
      <c r="AH372" s="313"/>
      <c r="AI372" s="313"/>
      <c r="AJ372" s="313"/>
    </row>
    <row r="373" spans="1:36" x14ac:dyDescent="0.25">
      <c r="A373" s="120" t="s">
        <v>2175</v>
      </c>
      <c r="B373" s="123" t="s">
        <v>4399</v>
      </c>
      <c r="C373" s="123" t="s">
        <v>4400</v>
      </c>
      <c r="D373" s="119">
        <f t="shared" si="13"/>
        <v>26</v>
      </c>
      <c r="E373" s="123"/>
      <c r="F373" s="124">
        <v>199</v>
      </c>
      <c r="G373" s="318"/>
      <c r="H373" s="313"/>
      <c r="I373" s="313"/>
      <c r="J373" s="313"/>
      <c r="K373" s="313"/>
      <c r="L373" s="313"/>
      <c r="M373" s="313"/>
      <c r="N373" s="313"/>
      <c r="O373" s="313"/>
      <c r="P373" s="313"/>
      <c r="Q373" s="313"/>
      <c r="R373" s="313"/>
      <c r="S373" s="313"/>
      <c r="T373" s="313"/>
      <c r="U373" s="313"/>
      <c r="V373" s="313"/>
      <c r="W373" s="313"/>
      <c r="X373" s="313"/>
      <c r="Y373" s="313"/>
      <c r="Z373" s="313"/>
      <c r="AA373" s="313"/>
      <c r="AB373" s="313"/>
      <c r="AC373" s="313"/>
      <c r="AD373" s="313"/>
      <c r="AE373" s="313"/>
      <c r="AF373" s="313"/>
      <c r="AG373" s="313"/>
      <c r="AH373" s="313"/>
      <c r="AI373" s="313"/>
      <c r="AJ373" s="313"/>
    </row>
    <row r="374" spans="1:36" x14ac:dyDescent="0.25">
      <c r="A374" s="120" t="s">
        <v>2180</v>
      </c>
      <c r="B374" s="123" t="s">
        <v>4401</v>
      </c>
      <c r="C374" s="123" t="s">
        <v>4402</v>
      </c>
      <c r="D374" s="119">
        <f t="shared" si="13"/>
        <v>27</v>
      </c>
      <c r="E374" s="123"/>
      <c r="F374" s="124">
        <v>398</v>
      </c>
      <c r="G374" s="318"/>
      <c r="H374" s="313"/>
      <c r="I374" s="313"/>
      <c r="J374" s="313"/>
      <c r="K374" s="313"/>
      <c r="L374" s="313"/>
      <c r="M374" s="313"/>
      <c r="N374" s="313"/>
      <c r="O374" s="313"/>
      <c r="P374" s="313"/>
      <c r="Q374" s="313"/>
      <c r="R374" s="313"/>
      <c r="S374" s="313"/>
      <c r="T374" s="313"/>
      <c r="U374" s="313"/>
      <c r="V374" s="313"/>
      <c r="W374" s="313"/>
      <c r="X374" s="313"/>
      <c r="Y374" s="313"/>
      <c r="Z374" s="313"/>
      <c r="AA374" s="313"/>
      <c r="AB374" s="313"/>
      <c r="AC374" s="313"/>
      <c r="AD374" s="313"/>
      <c r="AE374" s="313"/>
      <c r="AF374" s="313"/>
      <c r="AG374" s="313"/>
      <c r="AH374" s="313"/>
      <c r="AI374" s="313"/>
      <c r="AJ374" s="313"/>
    </row>
    <row r="375" spans="1:36" x14ac:dyDescent="0.25">
      <c r="A375" s="120" t="s">
        <v>2244</v>
      </c>
      <c r="B375" s="123" t="s">
        <v>4403</v>
      </c>
      <c r="C375" s="123" t="s">
        <v>4404</v>
      </c>
      <c r="D375" s="119">
        <f t="shared" si="13"/>
        <v>26</v>
      </c>
      <c r="E375" s="123"/>
      <c r="F375" s="124">
        <v>599.80000000000007</v>
      </c>
      <c r="G375" s="318"/>
      <c r="H375" s="313"/>
      <c r="I375" s="313"/>
      <c r="J375" s="313"/>
      <c r="K375" s="313"/>
      <c r="L375" s="313"/>
      <c r="M375" s="313"/>
      <c r="N375" s="313"/>
      <c r="O375" s="313"/>
      <c r="P375" s="313"/>
      <c r="Q375" s="313"/>
      <c r="R375" s="313"/>
      <c r="S375" s="313"/>
      <c r="T375" s="313"/>
      <c r="U375" s="313"/>
      <c r="V375" s="313"/>
      <c r="W375" s="313"/>
      <c r="X375" s="313"/>
      <c r="Y375" s="313"/>
      <c r="Z375" s="313"/>
      <c r="AA375" s="313"/>
      <c r="AB375" s="313"/>
      <c r="AC375" s="313"/>
      <c r="AD375" s="313"/>
      <c r="AE375" s="313"/>
      <c r="AF375" s="313"/>
      <c r="AG375" s="313"/>
      <c r="AH375" s="313"/>
      <c r="AI375" s="313"/>
      <c r="AJ375" s="313"/>
    </row>
    <row r="376" spans="1:36" x14ac:dyDescent="0.25">
      <c r="A376" s="120" t="s">
        <v>2249</v>
      </c>
      <c r="B376" s="123" t="s">
        <v>4405</v>
      </c>
      <c r="C376" s="123" t="s">
        <v>4406</v>
      </c>
      <c r="D376" s="119">
        <f t="shared" si="13"/>
        <v>27</v>
      </c>
      <c r="E376" s="123"/>
      <c r="F376" s="124">
        <v>1199.6000000000001</v>
      </c>
      <c r="G376" s="318"/>
      <c r="H376" s="313"/>
      <c r="I376" s="313"/>
      <c r="J376" s="313"/>
      <c r="K376" s="313"/>
      <c r="L376" s="313"/>
      <c r="M376" s="313"/>
      <c r="N376" s="313"/>
      <c r="O376" s="313"/>
      <c r="P376" s="313"/>
      <c r="Q376" s="313"/>
      <c r="R376" s="313"/>
      <c r="S376" s="313"/>
      <c r="T376" s="313"/>
      <c r="U376" s="313"/>
      <c r="V376" s="313"/>
      <c r="W376" s="313"/>
      <c r="X376" s="313"/>
      <c r="Y376" s="313"/>
      <c r="Z376" s="313"/>
      <c r="AA376" s="313"/>
      <c r="AB376" s="313"/>
      <c r="AC376" s="313"/>
      <c r="AD376" s="313"/>
      <c r="AE376" s="313"/>
      <c r="AF376" s="313"/>
      <c r="AG376" s="313"/>
      <c r="AH376" s="313"/>
      <c r="AI376" s="313"/>
      <c r="AJ376" s="313"/>
    </row>
    <row r="377" spans="1:36" x14ac:dyDescent="0.25">
      <c r="A377" s="120" t="s">
        <v>2290</v>
      </c>
      <c r="B377" s="123" t="s">
        <v>4407</v>
      </c>
      <c r="C377" s="123" t="s">
        <v>4408</v>
      </c>
      <c r="D377" s="119">
        <f t="shared" ref="D377:D401" si="14">LEN(C377)</f>
        <v>29</v>
      </c>
      <c r="E377" s="123"/>
      <c r="F377" s="124">
        <v>479.6</v>
      </c>
      <c r="G377" s="318"/>
      <c r="H377" s="313"/>
      <c r="I377" s="313"/>
      <c r="J377" s="313"/>
      <c r="K377" s="313"/>
      <c r="L377" s="313"/>
      <c r="M377" s="313"/>
      <c r="N377" s="313"/>
      <c r="O377" s="313"/>
      <c r="P377" s="313"/>
      <c r="Q377" s="313"/>
      <c r="R377" s="313"/>
      <c r="S377" s="313"/>
      <c r="T377" s="313"/>
      <c r="U377" s="313"/>
      <c r="V377" s="313"/>
      <c r="W377" s="313"/>
      <c r="X377" s="313"/>
      <c r="Y377" s="313"/>
      <c r="Z377" s="313"/>
      <c r="AA377" s="313"/>
      <c r="AB377" s="313"/>
      <c r="AC377" s="313"/>
      <c r="AD377" s="313"/>
      <c r="AE377" s="313"/>
      <c r="AF377" s="313"/>
      <c r="AG377" s="313"/>
      <c r="AH377" s="313"/>
      <c r="AI377" s="313"/>
      <c r="AJ377" s="313"/>
    </row>
    <row r="378" spans="1:36" x14ac:dyDescent="0.25">
      <c r="A378" s="120" t="s">
        <v>2295</v>
      </c>
      <c r="B378" s="123" t="s">
        <v>4409</v>
      </c>
      <c r="C378" s="123" t="s">
        <v>4410</v>
      </c>
      <c r="D378" s="119">
        <f t="shared" si="14"/>
        <v>30</v>
      </c>
      <c r="E378" s="123"/>
      <c r="F378" s="124">
        <v>959.2</v>
      </c>
      <c r="G378" s="318"/>
      <c r="H378" s="313"/>
      <c r="I378" s="313"/>
      <c r="J378" s="313"/>
      <c r="K378" s="313"/>
      <c r="L378" s="313"/>
      <c r="M378" s="313"/>
      <c r="N378" s="313"/>
      <c r="O378" s="313"/>
      <c r="P378" s="313"/>
      <c r="Q378" s="313"/>
      <c r="R378" s="313"/>
      <c r="S378" s="313"/>
      <c r="T378" s="313"/>
      <c r="U378" s="313"/>
      <c r="V378" s="313"/>
      <c r="W378" s="313"/>
      <c r="X378" s="313"/>
      <c r="Y378" s="313"/>
      <c r="Z378" s="313"/>
      <c r="AA378" s="313"/>
      <c r="AB378" s="313"/>
      <c r="AC378" s="313"/>
      <c r="AD378" s="313"/>
      <c r="AE378" s="313"/>
      <c r="AF378" s="313"/>
      <c r="AG378" s="313"/>
      <c r="AH378" s="313"/>
      <c r="AI378" s="313"/>
      <c r="AJ378" s="313"/>
    </row>
    <row r="379" spans="1:36" x14ac:dyDescent="0.25">
      <c r="A379" s="120" t="s">
        <v>2300</v>
      </c>
      <c r="B379" s="123" t="s">
        <v>4411</v>
      </c>
      <c r="C379" s="123" t="s">
        <v>4412</v>
      </c>
      <c r="D379" s="119">
        <f t="shared" si="14"/>
        <v>26</v>
      </c>
      <c r="E379" s="123"/>
      <c r="F379" s="124">
        <v>239.8</v>
      </c>
      <c r="G379" s="318"/>
      <c r="H379" s="313"/>
      <c r="I379" s="313"/>
      <c r="J379" s="313"/>
      <c r="K379" s="313"/>
      <c r="L379" s="313"/>
      <c r="M379" s="313"/>
      <c r="N379" s="313"/>
      <c r="O379" s="313"/>
      <c r="P379" s="313"/>
      <c r="Q379" s="313"/>
      <c r="R379" s="313"/>
      <c r="S379" s="313"/>
      <c r="T379" s="313"/>
      <c r="U379" s="313"/>
      <c r="V379" s="313"/>
      <c r="W379" s="313"/>
      <c r="X379" s="313"/>
      <c r="Y379" s="313"/>
      <c r="Z379" s="313"/>
      <c r="AA379" s="313"/>
      <c r="AB379" s="313"/>
      <c r="AC379" s="313"/>
      <c r="AD379" s="313"/>
      <c r="AE379" s="313"/>
      <c r="AF379" s="313"/>
      <c r="AG379" s="313"/>
      <c r="AH379" s="313"/>
      <c r="AI379" s="313"/>
      <c r="AJ379" s="313"/>
    </row>
    <row r="380" spans="1:36" x14ac:dyDescent="0.25">
      <c r="A380" s="120" t="s">
        <v>2305</v>
      </c>
      <c r="B380" s="123" t="s">
        <v>4413</v>
      </c>
      <c r="C380" s="123" t="s">
        <v>4414</v>
      </c>
      <c r="D380" s="119">
        <f t="shared" si="14"/>
        <v>27</v>
      </c>
      <c r="E380" s="123"/>
      <c r="F380" s="124">
        <v>479.6</v>
      </c>
      <c r="G380" s="318"/>
      <c r="H380" s="313"/>
      <c r="I380" s="313"/>
      <c r="J380" s="313"/>
      <c r="K380" s="313"/>
      <c r="L380" s="313"/>
      <c r="M380" s="313"/>
      <c r="N380" s="313"/>
      <c r="O380" s="313"/>
      <c r="P380" s="313"/>
      <c r="Q380" s="313"/>
      <c r="R380" s="313"/>
      <c r="S380" s="313"/>
      <c r="T380" s="313"/>
      <c r="U380" s="313"/>
      <c r="V380" s="313"/>
      <c r="W380" s="313"/>
      <c r="X380" s="313"/>
      <c r="Y380" s="313"/>
      <c r="Z380" s="313"/>
      <c r="AA380" s="313"/>
      <c r="AB380" s="313"/>
      <c r="AC380" s="313"/>
      <c r="AD380" s="313"/>
      <c r="AE380" s="313"/>
      <c r="AF380" s="313"/>
      <c r="AG380" s="313"/>
      <c r="AH380" s="313"/>
      <c r="AI380" s="313"/>
      <c r="AJ380" s="313"/>
    </row>
    <row r="381" spans="1:36" x14ac:dyDescent="0.25">
      <c r="A381" s="120" t="s">
        <v>2195</v>
      </c>
      <c r="B381" s="123" t="s">
        <v>4415</v>
      </c>
      <c r="C381" s="123" t="s">
        <v>4416</v>
      </c>
      <c r="D381" s="119">
        <f t="shared" si="14"/>
        <v>26</v>
      </c>
      <c r="E381" s="123"/>
      <c r="F381" s="124">
        <v>73.8</v>
      </c>
      <c r="G381" s="318"/>
      <c r="H381" s="313"/>
      <c r="I381" s="313"/>
      <c r="J381" s="313"/>
      <c r="K381" s="313"/>
      <c r="L381" s="313"/>
      <c r="M381" s="313"/>
      <c r="N381" s="313"/>
      <c r="O381" s="313"/>
      <c r="P381" s="313"/>
      <c r="Q381" s="313"/>
      <c r="R381" s="313"/>
      <c r="S381" s="313"/>
      <c r="T381" s="313"/>
      <c r="U381" s="313"/>
      <c r="V381" s="313"/>
      <c r="W381" s="313"/>
      <c r="X381" s="313"/>
      <c r="Y381" s="313"/>
      <c r="Z381" s="313"/>
      <c r="AA381" s="313"/>
      <c r="AB381" s="313"/>
      <c r="AC381" s="313"/>
      <c r="AD381" s="313"/>
      <c r="AE381" s="313"/>
      <c r="AF381" s="313"/>
      <c r="AG381" s="313"/>
      <c r="AH381" s="313"/>
      <c r="AI381" s="313"/>
      <c r="AJ381" s="313"/>
    </row>
    <row r="382" spans="1:36" x14ac:dyDescent="0.25">
      <c r="A382" s="120" t="s">
        <v>2200</v>
      </c>
      <c r="B382" s="123" t="s">
        <v>4417</v>
      </c>
      <c r="C382" s="123" t="s">
        <v>4418</v>
      </c>
      <c r="D382" s="119">
        <f t="shared" si="14"/>
        <v>27</v>
      </c>
      <c r="E382" s="123"/>
      <c r="F382" s="124">
        <v>147.6</v>
      </c>
      <c r="G382" s="318"/>
      <c r="H382" s="313"/>
      <c r="I382" s="313"/>
      <c r="J382" s="313"/>
      <c r="K382" s="313"/>
      <c r="L382" s="313"/>
      <c r="M382" s="313"/>
      <c r="N382" s="313"/>
      <c r="O382" s="313"/>
      <c r="P382" s="313"/>
      <c r="Q382" s="313"/>
      <c r="R382" s="313"/>
      <c r="S382" s="313"/>
      <c r="T382" s="313"/>
      <c r="U382" s="313"/>
      <c r="V382" s="313"/>
      <c r="W382" s="313"/>
      <c r="X382" s="313"/>
      <c r="Y382" s="313"/>
      <c r="Z382" s="313"/>
      <c r="AA382" s="313"/>
      <c r="AB382" s="313"/>
      <c r="AC382" s="313"/>
      <c r="AD382" s="313"/>
      <c r="AE382" s="313"/>
      <c r="AF382" s="313"/>
      <c r="AG382" s="313"/>
      <c r="AH382" s="313"/>
      <c r="AI382" s="313"/>
      <c r="AJ382" s="313"/>
    </row>
    <row r="383" spans="1:36" x14ac:dyDescent="0.25">
      <c r="A383" s="120" t="s">
        <v>2110</v>
      </c>
      <c r="B383" s="123" t="s">
        <v>2111</v>
      </c>
      <c r="C383" s="123" t="s">
        <v>2112</v>
      </c>
      <c r="D383" s="119">
        <f t="shared" si="14"/>
        <v>26</v>
      </c>
      <c r="E383" s="123"/>
      <c r="F383" s="124">
        <v>27.650000000000002</v>
      </c>
      <c r="G383" s="319"/>
      <c r="H383" s="313"/>
      <c r="I383" s="313"/>
      <c r="J383" s="313"/>
      <c r="K383" s="313"/>
      <c r="L383" s="313"/>
      <c r="M383" s="313"/>
      <c r="N383" s="313"/>
      <c r="O383" s="313"/>
      <c r="P383" s="313"/>
      <c r="Q383" s="313"/>
      <c r="R383" s="313"/>
      <c r="S383" s="313"/>
      <c r="T383" s="313"/>
      <c r="U383" s="313"/>
      <c r="V383" s="313"/>
      <c r="W383" s="313"/>
      <c r="X383" s="313"/>
      <c r="Y383" s="313"/>
      <c r="Z383" s="313"/>
      <c r="AA383" s="313"/>
      <c r="AB383" s="313"/>
      <c r="AC383" s="313"/>
      <c r="AD383" s="313"/>
      <c r="AE383" s="313"/>
      <c r="AF383" s="313"/>
      <c r="AG383" s="313"/>
      <c r="AH383" s="313"/>
      <c r="AI383" s="313"/>
      <c r="AJ383" s="313"/>
    </row>
    <row r="384" spans="1:36" x14ac:dyDescent="0.25">
      <c r="A384" s="120" t="s">
        <v>2115</v>
      </c>
      <c r="B384" s="123" t="s">
        <v>2116</v>
      </c>
      <c r="C384" s="123" t="s">
        <v>2117</v>
      </c>
      <c r="D384" s="119">
        <f t="shared" si="14"/>
        <v>27</v>
      </c>
      <c r="E384" s="123"/>
      <c r="F384" s="124">
        <v>55.300000000000004</v>
      </c>
      <c r="G384" s="319"/>
      <c r="H384" s="313"/>
      <c r="I384" s="313"/>
      <c r="J384" s="313"/>
      <c r="K384" s="313"/>
      <c r="L384" s="313"/>
      <c r="M384" s="313"/>
      <c r="N384" s="313"/>
      <c r="O384" s="313"/>
      <c r="P384" s="313"/>
      <c r="Q384" s="313"/>
      <c r="R384" s="313"/>
      <c r="S384" s="313"/>
      <c r="T384" s="313"/>
      <c r="U384" s="313"/>
      <c r="V384" s="313"/>
      <c r="W384" s="313"/>
      <c r="X384" s="313"/>
      <c r="Y384" s="313"/>
      <c r="Z384" s="313"/>
      <c r="AA384" s="313"/>
      <c r="AB384" s="313"/>
      <c r="AC384" s="313"/>
      <c r="AD384" s="313"/>
      <c r="AE384" s="313"/>
      <c r="AF384" s="313"/>
      <c r="AG384" s="313"/>
      <c r="AH384" s="313"/>
      <c r="AI384" s="313"/>
      <c r="AJ384" s="313"/>
    </row>
    <row r="385" spans="1:36" x14ac:dyDescent="0.25">
      <c r="A385" s="120" t="s">
        <v>2113</v>
      </c>
      <c r="B385" s="123" t="s">
        <v>4419</v>
      </c>
      <c r="C385" s="123" t="s">
        <v>4420</v>
      </c>
      <c r="D385" s="119">
        <f t="shared" si="14"/>
        <v>26</v>
      </c>
      <c r="E385" s="123"/>
      <c r="F385" s="124">
        <v>59.25</v>
      </c>
      <c r="G385" s="318"/>
      <c r="H385" s="313"/>
      <c r="I385" s="313"/>
      <c r="J385" s="313"/>
      <c r="K385" s="313"/>
      <c r="L385" s="313"/>
      <c r="M385" s="313"/>
      <c r="N385" s="313"/>
      <c r="O385" s="313"/>
      <c r="P385" s="313"/>
      <c r="Q385" s="313"/>
      <c r="R385" s="313"/>
      <c r="S385" s="313"/>
      <c r="T385" s="313"/>
      <c r="U385" s="313"/>
      <c r="V385" s="313"/>
      <c r="W385" s="313"/>
      <c r="X385" s="313"/>
      <c r="Y385" s="313"/>
      <c r="Z385" s="313"/>
      <c r="AA385" s="313"/>
      <c r="AB385" s="313"/>
      <c r="AC385" s="313"/>
      <c r="AD385" s="313"/>
      <c r="AE385" s="313"/>
      <c r="AF385" s="313"/>
      <c r="AG385" s="313"/>
      <c r="AH385" s="313"/>
      <c r="AI385" s="313"/>
      <c r="AJ385" s="313"/>
    </row>
    <row r="386" spans="1:36" x14ac:dyDescent="0.25">
      <c r="A386" s="120" t="s">
        <v>2118</v>
      </c>
      <c r="B386" s="123" t="s">
        <v>4421</v>
      </c>
      <c r="C386" s="123" t="s">
        <v>4422</v>
      </c>
      <c r="D386" s="119">
        <f t="shared" si="14"/>
        <v>27</v>
      </c>
      <c r="E386" s="123"/>
      <c r="F386" s="124">
        <v>118.5</v>
      </c>
      <c r="G386" s="318"/>
      <c r="H386" s="313"/>
      <c r="I386" s="313"/>
      <c r="J386" s="313"/>
      <c r="K386" s="313"/>
      <c r="L386" s="313"/>
      <c r="M386" s="313"/>
      <c r="N386" s="313"/>
      <c r="O386" s="313"/>
      <c r="P386" s="313"/>
      <c r="Q386" s="313"/>
      <c r="R386" s="313"/>
      <c r="S386" s="313"/>
      <c r="T386" s="313"/>
      <c r="U386" s="313"/>
      <c r="V386" s="313"/>
      <c r="W386" s="313"/>
      <c r="X386" s="313"/>
      <c r="Y386" s="313"/>
      <c r="Z386" s="313"/>
      <c r="AA386" s="313"/>
      <c r="AB386" s="313"/>
      <c r="AC386" s="313"/>
      <c r="AD386" s="313"/>
      <c r="AE386" s="313"/>
      <c r="AF386" s="313"/>
      <c r="AG386" s="313"/>
      <c r="AH386" s="313"/>
      <c r="AI386" s="313"/>
      <c r="AJ386" s="313"/>
    </row>
    <row r="387" spans="1:36" x14ac:dyDescent="0.25">
      <c r="A387" s="120" t="s">
        <v>2114</v>
      </c>
      <c r="B387" s="123" t="s">
        <v>4423</v>
      </c>
      <c r="C387" s="123" t="s">
        <v>4424</v>
      </c>
      <c r="D387" s="119">
        <f t="shared" si="14"/>
        <v>26</v>
      </c>
      <c r="E387" s="123"/>
      <c r="F387" s="124">
        <v>79</v>
      </c>
      <c r="G387" s="318"/>
      <c r="H387" s="313"/>
      <c r="I387" s="313"/>
      <c r="J387" s="313"/>
      <c r="K387" s="313"/>
      <c r="L387" s="313"/>
      <c r="M387" s="313"/>
      <c r="N387" s="313"/>
      <c r="O387" s="313"/>
      <c r="P387" s="313"/>
      <c r="Q387" s="313"/>
      <c r="R387" s="313"/>
      <c r="S387" s="313"/>
      <c r="T387" s="313"/>
      <c r="U387" s="313"/>
      <c r="V387" s="313"/>
      <c r="W387" s="313"/>
      <c r="X387" s="313"/>
      <c r="Y387" s="313"/>
      <c r="Z387" s="313"/>
      <c r="AA387" s="313"/>
      <c r="AB387" s="313"/>
      <c r="AC387" s="313"/>
      <c r="AD387" s="313"/>
      <c r="AE387" s="313"/>
      <c r="AF387" s="313"/>
      <c r="AG387" s="313"/>
      <c r="AH387" s="313"/>
      <c r="AI387" s="313"/>
      <c r="AJ387" s="313"/>
    </row>
    <row r="388" spans="1:36" x14ac:dyDescent="0.25">
      <c r="A388" s="120" t="s">
        <v>2119</v>
      </c>
      <c r="B388" s="123" t="s">
        <v>4425</v>
      </c>
      <c r="C388" s="123" t="s">
        <v>4426</v>
      </c>
      <c r="D388" s="119">
        <f t="shared" si="14"/>
        <v>27</v>
      </c>
      <c r="E388" s="123"/>
      <c r="F388" s="124">
        <v>158</v>
      </c>
      <c r="G388" s="318"/>
      <c r="H388" s="313"/>
      <c r="I388" s="313"/>
      <c r="J388" s="313"/>
      <c r="K388" s="313"/>
      <c r="L388" s="313"/>
      <c r="M388" s="313"/>
      <c r="N388" s="313"/>
      <c r="O388" s="313"/>
      <c r="P388" s="313"/>
      <c r="Q388" s="313"/>
      <c r="R388" s="313"/>
      <c r="S388" s="313"/>
      <c r="T388" s="313"/>
      <c r="U388" s="313"/>
      <c r="V388" s="313"/>
      <c r="W388" s="313"/>
      <c r="X388" s="313"/>
      <c r="Y388" s="313"/>
      <c r="Z388" s="313"/>
      <c r="AA388" s="313"/>
      <c r="AB388" s="313"/>
      <c r="AC388" s="313"/>
      <c r="AD388" s="313"/>
      <c r="AE388" s="313"/>
      <c r="AF388" s="313"/>
      <c r="AG388" s="313"/>
      <c r="AH388" s="313"/>
      <c r="AI388" s="313"/>
      <c r="AJ388" s="313"/>
    </row>
    <row r="389" spans="1:36" x14ac:dyDescent="0.25">
      <c r="A389" s="120" t="s">
        <v>2371</v>
      </c>
      <c r="B389" s="123" t="s">
        <v>2372</v>
      </c>
      <c r="C389" s="123" t="s">
        <v>4427</v>
      </c>
      <c r="D389" s="119">
        <f t="shared" si="14"/>
        <v>35</v>
      </c>
      <c r="E389" s="123"/>
      <c r="F389" s="124">
        <v>23.7</v>
      </c>
      <c r="G389" s="319"/>
      <c r="H389" s="313"/>
      <c r="I389" s="313"/>
      <c r="J389" s="313"/>
      <c r="K389" s="313"/>
      <c r="L389" s="313"/>
      <c r="M389" s="313"/>
      <c r="N389" s="313"/>
      <c r="O389" s="313"/>
      <c r="P389" s="313"/>
      <c r="Q389" s="313"/>
      <c r="R389" s="313"/>
      <c r="S389" s="313"/>
      <c r="T389" s="313"/>
      <c r="U389" s="313"/>
      <c r="V389" s="313"/>
      <c r="W389" s="313"/>
      <c r="X389" s="313"/>
      <c r="Y389" s="313"/>
      <c r="Z389" s="313"/>
      <c r="AA389" s="313"/>
      <c r="AB389" s="313"/>
      <c r="AC389" s="313"/>
      <c r="AD389" s="313"/>
      <c r="AE389" s="313"/>
      <c r="AF389" s="313"/>
      <c r="AG389" s="313"/>
      <c r="AH389" s="313"/>
      <c r="AI389" s="313"/>
      <c r="AJ389" s="313"/>
    </row>
    <row r="390" spans="1:36" x14ac:dyDescent="0.25">
      <c r="A390" s="120" t="s">
        <v>2374</v>
      </c>
      <c r="B390" s="123" t="s">
        <v>4428</v>
      </c>
      <c r="C390" s="123" t="s">
        <v>4429</v>
      </c>
      <c r="D390" s="119">
        <f t="shared" si="14"/>
        <v>35</v>
      </c>
      <c r="E390" s="123"/>
      <c r="F390" s="124">
        <v>47.4</v>
      </c>
      <c r="G390" s="318"/>
      <c r="H390" s="313"/>
      <c r="I390" s="313"/>
      <c r="J390" s="313"/>
      <c r="K390" s="313"/>
      <c r="L390" s="313"/>
      <c r="M390" s="313"/>
      <c r="N390" s="313"/>
      <c r="O390" s="313"/>
      <c r="P390" s="313"/>
      <c r="Q390" s="313"/>
      <c r="R390" s="313"/>
      <c r="S390" s="313"/>
      <c r="T390" s="313"/>
      <c r="U390" s="313"/>
      <c r="V390" s="313"/>
      <c r="W390" s="313"/>
      <c r="X390" s="313"/>
      <c r="Y390" s="313"/>
      <c r="Z390" s="313"/>
      <c r="AA390" s="313"/>
      <c r="AB390" s="313"/>
      <c r="AC390" s="313"/>
      <c r="AD390" s="313"/>
      <c r="AE390" s="313"/>
      <c r="AF390" s="313"/>
      <c r="AG390" s="313"/>
      <c r="AH390" s="313"/>
      <c r="AI390" s="313"/>
      <c r="AJ390" s="313"/>
    </row>
    <row r="391" spans="1:36" x14ac:dyDescent="0.25">
      <c r="A391" s="120" t="s">
        <v>2375</v>
      </c>
      <c r="B391" s="123" t="s">
        <v>4430</v>
      </c>
      <c r="C391" s="123" t="s">
        <v>4431</v>
      </c>
      <c r="D391" s="119">
        <f t="shared" si="14"/>
        <v>35</v>
      </c>
      <c r="E391" s="123"/>
      <c r="F391" s="124">
        <v>71.099999999999994</v>
      </c>
      <c r="G391" s="318"/>
      <c r="H391" s="313"/>
      <c r="I391" s="313"/>
      <c r="J391" s="313"/>
      <c r="K391" s="313"/>
      <c r="L391" s="313"/>
      <c r="M391" s="313"/>
      <c r="N391" s="313"/>
      <c r="O391" s="313"/>
      <c r="P391" s="313"/>
      <c r="Q391" s="313"/>
      <c r="R391" s="313"/>
      <c r="S391" s="313"/>
      <c r="T391" s="313"/>
      <c r="U391" s="313"/>
      <c r="V391" s="313"/>
      <c r="W391" s="313"/>
      <c r="X391" s="313"/>
      <c r="Y391" s="313"/>
      <c r="Z391" s="313"/>
      <c r="AA391" s="313"/>
      <c r="AB391" s="313"/>
      <c r="AC391" s="313"/>
      <c r="AD391" s="313"/>
      <c r="AE391" s="313"/>
      <c r="AF391" s="313"/>
      <c r="AG391" s="313"/>
      <c r="AH391" s="313"/>
      <c r="AI391" s="313"/>
      <c r="AJ391" s="313"/>
    </row>
    <row r="392" spans="1:36" x14ac:dyDescent="0.25">
      <c r="A392" s="120" t="s">
        <v>2367</v>
      </c>
      <c r="B392" s="123" t="s">
        <v>2368</v>
      </c>
      <c r="C392" s="123" t="s">
        <v>2369</v>
      </c>
      <c r="D392" s="119">
        <f t="shared" si="14"/>
        <v>35</v>
      </c>
      <c r="E392" s="123"/>
      <c r="F392" s="124">
        <v>20.939999999999998</v>
      </c>
      <c r="G392" s="318"/>
      <c r="H392" s="313"/>
      <c r="I392" s="313"/>
      <c r="J392" s="313"/>
      <c r="K392" s="313"/>
      <c r="L392" s="313"/>
      <c r="M392" s="313"/>
      <c r="N392" s="313"/>
      <c r="O392" s="313"/>
      <c r="P392" s="313"/>
      <c r="Q392" s="313"/>
      <c r="R392" s="313"/>
      <c r="S392" s="313"/>
      <c r="T392" s="313"/>
      <c r="U392" s="313"/>
      <c r="V392" s="313"/>
      <c r="W392" s="313"/>
      <c r="X392" s="313"/>
      <c r="Y392" s="313"/>
      <c r="Z392" s="313"/>
      <c r="AA392" s="313"/>
      <c r="AB392" s="313"/>
      <c r="AC392" s="313"/>
      <c r="AD392" s="313"/>
      <c r="AE392" s="313"/>
      <c r="AF392" s="313"/>
      <c r="AG392" s="313"/>
      <c r="AH392" s="313"/>
      <c r="AI392" s="313"/>
      <c r="AJ392" s="313"/>
    </row>
    <row r="393" spans="1:36" x14ac:dyDescent="0.25">
      <c r="A393" s="120" t="s">
        <v>2376</v>
      </c>
      <c r="B393" s="123" t="s">
        <v>2377</v>
      </c>
      <c r="C393" s="123" t="s">
        <v>2378</v>
      </c>
      <c r="D393" s="119">
        <f t="shared" si="14"/>
        <v>35</v>
      </c>
      <c r="E393" s="123"/>
      <c r="F393" s="124">
        <v>26.939999999999998</v>
      </c>
      <c r="G393" s="318"/>
      <c r="H393" s="313"/>
      <c r="I393" s="313"/>
      <c r="J393" s="313"/>
      <c r="K393" s="313"/>
      <c r="L393" s="313"/>
      <c r="M393" s="313"/>
      <c r="N393" s="313"/>
      <c r="O393" s="313"/>
      <c r="P393" s="313"/>
      <c r="Q393" s="313"/>
      <c r="R393" s="313"/>
      <c r="S393" s="313"/>
      <c r="T393" s="313"/>
      <c r="U393" s="313"/>
      <c r="V393" s="313"/>
      <c r="W393" s="313"/>
      <c r="X393" s="313"/>
      <c r="Y393" s="313"/>
      <c r="Z393" s="313"/>
      <c r="AA393" s="313"/>
      <c r="AB393" s="313"/>
      <c r="AC393" s="313"/>
      <c r="AD393" s="313"/>
      <c r="AE393" s="313"/>
      <c r="AF393" s="313"/>
      <c r="AG393" s="313"/>
      <c r="AH393" s="313"/>
      <c r="AI393" s="313"/>
      <c r="AJ393" s="313"/>
    </row>
    <row r="394" spans="1:36" x14ac:dyDescent="0.25">
      <c r="A394" s="120" t="s">
        <v>2382</v>
      </c>
      <c r="B394" s="123" t="s">
        <v>2383</v>
      </c>
      <c r="C394" s="123" t="s">
        <v>2384</v>
      </c>
      <c r="D394" s="119">
        <f t="shared" si="14"/>
        <v>35</v>
      </c>
      <c r="E394" s="123"/>
      <c r="F394" s="124">
        <v>38.94</v>
      </c>
      <c r="G394" s="318"/>
      <c r="H394" s="313"/>
      <c r="I394" s="313"/>
      <c r="J394" s="313"/>
      <c r="K394" s="313"/>
      <c r="L394" s="313"/>
      <c r="M394" s="313"/>
      <c r="N394" s="313"/>
      <c r="O394" s="313"/>
      <c r="P394" s="313"/>
      <c r="Q394" s="313"/>
      <c r="R394" s="313"/>
      <c r="S394" s="313"/>
      <c r="T394" s="313"/>
      <c r="U394" s="313"/>
      <c r="V394" s="313"/>
      <c r="W394" s="313"/>
      <c r="X394" s="313"/>
      <c r="Y394" s="313"/>
      <c r="Z394" s="313"/>
      <c r="AA394" s="313"/>
      <c r="AB394" s="313"/>
      <c r="AC394" s="313"/>
      <c r="AD394" s="313"/>
      <c r="AE394" s="313"/>
      <c r="AF394" s="313"/>
      <c r="AG394" s="313"/>
      <c r="AH394" s="313"/>
      <c r="AI394" s="313"/>
      <c r="AJ394" s="313"/>
    </row>
    <row r="395" spans="1:36" x14ac:dyDescent="0.25">
      <c r="A395" s="120" t="s">
        <v>2407</v>
      </c>
      <c r="B395" s="123" t="s">
        <v>2408</v>
      </c>
      <c r="C395" s="123" t="s">
        <v>2409</v>
      </c>
      <c r="D395" s="119">
        <f t="shared" si="14"/>
        <v>35</v>
      </c>
      <c r="E395" s="123"/>
      <c r="F395" s="124">
        <v>60</v>
      </c>
      <c r="G395" s="318"/>
      <c r="H395" s="313"/>
      <c r="I395" s="313"/>
      <c r="J395" s="313"/>
      <c r="K395" s="313"/>
      <c r="L395" s="313"/>
      <c r="M395" s="313"/>
      <c r="N395" s="313"/>
      <c r="O395" s="313"/>
      <c r="P395" s="313"/>
      <c r="Q395" s="313"/>
      <c r="R395" s="313"/>
      <c r="S395" s="313"/>
      <c r="T395" s="313"/>
      <c r="U395" s="313"/>
      <c r="V395" s="313"/>
      <c r="W395" s="313"/>
      <c r="X395" s="313"/>
      <c r="Y395" s="313"/>
      <c r="Z395" s="313"/>
      <c r="AA395" s="313"/>
      <c r="AB395" s="313"/>
      <c r="AC395" s="313"/>
      <c r="AD395" s="313"/>
      <c r="AE395" s="313"/>
      <c r="AF395" s="313"/>
      <c r="AG395" s="313"/>
      <c r="AH395" s="313"/>
      <c r="AI395" s="313"/>
      <c r="AJ395" s="313"/>
    </row>
    <row r="396" spans="1:36" x14ac:dyDescent="0.25">
      <c r="A396" s="120" t="s">
        <v>2422</v>
      </c>
      <c r="B396" s="123" t="s">
        <v>2423</v>
      </c>
      <c r="C396" s="123" t="s">
        <v>2424</v>
      </c>
      <c r="D396" s="119">
        <f t="shared" si="14"/>
        <v>35</v>
      </c>
      <c r="E396" s="123"/>
      <c r="F396" s="124">
        <v>179.94</v>
      </c>
      <c r="G396" s="318"/>
      <c r="H396" s="313"/>
      <c r="I396" s="313"/>
      <c r="J396" s="313"/>
      <c r="K396" s="313"/>
      <c r="L396" s="313"/>
      <c r="M396" s="313"/>
      <c r="N396" s="313"/>
      <c r="O396" s="313"/>
      <c r="P396" s="313"/>
      <c r="Q396" s="313"/>
      <c r="R396" s="313"/>
      <c r="S396" s="313"/>
      <c r="T396" s="313"/>
      <c r="U396" s="313"/>
      <c r="V396" s="313"/>
      <c r="W396" s="313"/>
      <c r="X396" s="313"/>
      <c r="Y396" s="313"/>
      <c r="Z396" s="313"/>
      <c r="AA396" s="313"/>
      <c r="AB396" s="313"/>
      <c r="AC396" s="313"/>
      <c r="AD396" s="313"/>
      <c r="AE396" s="313"/>
      <c r="AF396" s="313"/>
      <c r="AG396" s="313"/>
      <c r="AH396" s="313"/>
      <c r="AI396" s="313"/>
      <c r="AJ396" s="313"/>
    </row>
    <row r="397" spans="1:36" x14ac:dyDescent="0.25">
      <c r="A397" s="120" t="s">
        <v>2427</v>
      </c>
      <c r="B397" s="123" t="s">
        <v>2428</v>
      </c>
      <c r="C397" s="123" t="s">
        <v>2429</v>
      </c>
      <c r="D397" s="119">
        <f t="shared" si="14"/>
        <v>35</v>
      </c>
      <c r="E397" s="123"/>
      <c r="F397" s="124">
        <v>119.94</v>
      </c>
      <c r="G397" s="318"/>
      <c r="H397" s="313"/>
      <c r="I397" s="313"/>
      <c r="J397" s="313"/>
      <c r="K397" s="313"/>
      <c r="L397" s="313"/>
      <c r="M397" s="313"/>
      <c r="N397" s="313"/>
      <c r="O397" s="313"/>
      <c r="P397" s="313"/>
      <c r="Q397" s="313"/>
      <c r="R397" s="313"/>
      <c r="S397" s="313"/>
      <c r="T397" s="313"/>
      <c r="U397" s="313"/>
      <c r="V397" s="313"/>
      <c r="W397" s="313"/>
      <c r="X397" s="313"/>
      <c r="Y397" s="313"/>
      <c r="Z397" s="313"/>
      <c r="AA397" s="313"/>
      <c r="AB397" s="313"/>
      <c r="AC397" s="313"/>
      <c r="AD397" s="313"/>
      <c r="AE397" s="313"/>
      <c r="AF397" s="313"/>
      <c r="AG397" s="313"/>
      <c r="AH397" s="313"/>
      <c r="AI397" s="313"/>
      <c r="AJ397" s="313"/>
    </row>
    <row r="398" spans="1:36" x14ac:dyDescent="0.25">
      <c r="A398" s="120" t="s">
        <v>2432</v>
      </c>
      <c r="B398" s="123" t="s">
        <v>2433</v>
      </c>
      <c r="C398" s="123" t="s">
        <v>2429</v>
      </c>
      <c r="D398" s="119">
        <f t="shared" si="14"/>
        <v>35</v>
      </c>
      <c r="E398" s="123"/>
      <c r="F398" s="124">
        <v>149.94</v>
      </c>
      <c r="G398" s="318"/>
      <c r="H398" s="313"/>
      <c r="I398" s="313"/>
      <c r="J398" s="313"/>
      <c r="K398" s="313"/>
      <c r="L398" s="313"/>
      <c r="M398" s="313"/>
      <c r="N398" s="313"/>
      <c r="O398" s="313"/>
      <c r="P398" s="313"/>
      <c r="Q398" s="313"/>
      <c r="R398" s="313"/>
      <c r="S398" s="313"/>
      <c r="T398" s="313"/>
      <c r="U398" s="313"/>
      <c r="V398" s="313"/>
      <c r="W398" s="313"/>
      <c r="X398" s="313"/>
      <c r="Y398" s="313"/>
      <c r="Z398" s="313"/>
      <c r="AA398" s="313"/>
      <c r="AB398" s="313"/>
      <c r="AC398" s="313"/>
      <c r="AD398" s="313"/>
      <c r="AE398" s="313"/>
      <c r="AF398" s="313"/>
      <c r="AG398" s="313"/>
      <c r="AH398" s="313"/>
      <c r="AI398" s="313"/>
      <c r="AJ398" s="313"/>
    </row>
    <row r="399" spans="1:36" x14ac:dyDescent="0.25">
      <c r="A399" s="120" t="s">
        <v>2446</v>
      </c>
      <c r="B399" s="123" t="s">
        <v>2447</v>
      </c>
      <c r="C399" s="123" t="s">
        <v>2448</v>
      </c>
      <c r="D399" s="119">
        <f t="shared" si="14"/>
        <v>38</v>
      </c>
      <c r="E399" s="123"/>
      <c r="F399" s="124">
        <v>143.88</v>
      </c>
      <c r="G399" s="318"/>
      <c r="H399" s="313"/>
      <c r="I399" s="313"/>
      <c r="J399" s="313"/>
      <c r="K399" s="313"/>
      <c r="L399" s="313"/>
      <c r="M399" s="313"/>
      <c r="N399" s="313"/>
      <c r="O399" s="313"/>
      <c r="P399" s="313"/>
      <c r="Q399" s="313"/>
      <c r="R399" s="313"/>
      <c r="S399" s="313"/>
      <c r="T399" s="313"/>
      <c r="U399" s="313"/>
      <c r="V399" s="313"/>
      <c r="W399" s="313"/>
      <c r="X399" s="313"/>
      <c r="Y399" s="313"/>
      <c r="Z399" s="313"/>
      <c r="AA399" s="313"/>
      <c r="AB399" s="313"/>
      <c r="AC399" s="313"/>
      <c r="AD399" s="313"/>
      <c r="AE399" s="313"/>
      <c r="AF399" s="313"/>
      <c r="AG399" s="313"/>
      <c r="AH399" s="313"/>
      <c r="AI399" s="313"/>
      <c r="AJ399" s="313"/>
    </row>
    <row r="400" spans="1:36" x14ac:dyDescent="0.25">
      <c r="A400" s="120" t="s">
        <v>2451</v>
      </c>
      <c r="B400" s="123" t="s">
        <v>2452</v>
      </c>
      <c r="C400" s="123" t="s">
        <v>2453</v>
      </c>
      <c r="D400" s="119">
        <f t="shared" si="14"/>
        <v>35</v>
      </c>
      <c r="E400" s="123"/>
      <c r="F400" s="124">
        <v>71.94</v>
      </c>
      <c r="G400" s="318"/>
      <c r="H400" s="313"/>
      <c r="I400" s="313"/>
      <c r="J400" s="313"/>
      <c r="K400" s="313"/>
      <c r="L400" s="313"/>
      <c r="M400" s="313"/>
      <c r="N400" s="313"/>
      <c r="O400" s="313"/>
      <c r="P400" s="313"/>
      <c r="Q400" s="313"/>
      <c r="R400" s="313"/>
      <c r="S400" s="313"/>
      <c r="T400" s="313"/>
      <c r="U400" s="313"/>
      <c r="V400" s="313"/>
      <c r="W400" s="313"/>
      <c r="X400" s="313"/>
      <c r="Y400" s="313"/>
      <c r="Z400" s="313"/>
      <c r="AA400" s="313"/>
      <c r="AB400" s="313"/>
      <c r="AC400" s="313"/>
      <c r="AD400" s="313"/>
      <c r="AE400" s="313"/>
      <c r="AF400" s="313"/>
      <c r="AG400" s="313"/>
      <c r="AH400" s="313"/>
      <c r="AI400" s="313"/>
      <c r="AJ400" s="313"/>
    </row>
    <row r="401" spans="1:36" x14ac:dyDescent="0.25">
      <c r="A401" s="120" t="s">
        <v>2461</v>
      </c>
      <c r="B401" s="123" t="s">
        <v>2462</v>
      </c>
      <c r="C401" s="123" t="s">
        <v>2463</v>
      </c>
      <c r="D401" s="119">
        <f t="shared" si="14"/>
        <v>35</v>
      </c>
      <c r="E401" s="123"/>
      <c r="F401" s="124">
        <v>22.14</v>
      </c>
      <c r="G401" s="318"/>
      <c r="H401" s="313"/>
      <c r="I401" s="313"/>
      <c r="J401" s="313"/>
      <c r="K401" s="313"/>
      <c r="L401" s="313"/>
      <c r="M401" s="313"/>
      <c r="N401" s="313"/>
      <c r="O401" s="313"/>
      <c r="P401" s="313"/>
      <c r="Q401" s="313"/>
      <c r="R401" s="313"/>
      <c r="S401" s="313"/>
      <c r="T401" s="313"/>
      <c r="U401" s="313"/>
      <c r="V401" s="313"/>
      <c r="W401" s="313"/>
      <c r="X401" s="313"/>
      <c r="Y401" s="313"/>
      <c r="Z401" s="313"/>
      <c r="AA401" s="313"/>
      <c r="AB401" s="313"/>
      <c r="AC401" s="313"/>
      <c r="AD401" s="313"/>
      <c r="AE401" s="313"/>
      <c r="AF401" s="313"/>
      <c r="AG401" s="313"/>
      <c r="AH401" s="313"/>
      <c r="AI401" s="313"/>
      <c r="AJ401" s="313"/>
    </row>
    <row r="402" spans="1:36" x14ac:dyDescent="0.25">
      <c r="A402" s="120" t="s">
        <v>2466</v>
      </c>
      <c r="B402" s="123" t="s">
        <v>2467</v>
      </c>
      <c r="C402" s="123" t="s">
        <v>2468</v>
      </c>
      <c r="D402" s="119">
        <v>34</v>
      </c>
      <c r="E402" s="123"/>
      <c r="F402" s="124">
        <v>41.94</v>
      </c>
      <c r="G402" s="319"/>
      <c r="H402" s="313"/>
      <c r="I402" s="313"/>
      <c r="J402" s="313"/>
      <c r="K402" s="313"/>
      <c r="L402" s="313"/>
      <c r="M402" s="313"/>
      <c r="N402" s="313"/>
      <c r="O402" s="313"/>
      <c r="P402" s="313"/>
      <c r="Q402" s="313"/>
      <c r="R402" s="313"/>
      <c r="S402" s="313"/>
      <c r="T402" s="313"/>
      <c r="U402" s="313"/>
      <c r="V402" s="313"/>
      <c r="W402" s="313"/>
      <c r="X402" s="313"/>
      <c r="Y402" s="313"/>
      <c r="Z402" s="313"/>
      <c r="AA402" s="313"/>
      <c r="AB402" s="313"/>
      <c r="AC402" s="313"/>
      <c r="AD402" s="313"/>
      <c r="AE402" s="313"/>
      <c r="AF402" s="313"/>
      <c r="AG402" s="313"/>
      <c r="AH402" s="313"/>
      <c r="AI402" s="313"/>
      <c r="AJ402" s="313"/>
    </row>
    <row r="403" spans="1:36" x14ac:dyDescent="0.25">
      <c r="A403" s="120" t="s">
        <v>2470</v>
      </c>
      <c r="B403" s="123" t="s">
        <v>2471</v>
      </c>
      <c r="C403" s="123" t="s">
        <v>2472</v>
      </c>
      <c r="D403" s="119">
        <f t="shared" ref="D403:D424" si="15">LEN(C403)</f>
        <v>37</v>
      </c>
      <c r="E403" s="123"/>
      <c r="F403" s="124">
        <v>79.92</v>
      </c>
      <c r="G403" s="318"/>
      <c r="H403" s="313"/>
      <c r="I403" s="313"/>
      <c r="J403" s="313"/>
      <c r="K403" s="313"/>
      <c r="L403" s="313"/>
      <c r="M403" s="313"/>
      <c r="N403" s="313"/>
      <c r="O403" s="313"/>
      <c r="P403" s="313"/>
      <c r="Q403" s="313"/>
      <c r="R403" s="313"/>
      <c r="S403" s="313"/>
      <c r="T403" s="313"/>
      <c r="U403" s="313"/>
      <c r="V403" s="313"/>
      <c r="W403" s="313"/>
      <c r="X403" s="313"/>
      <c r="Y403" s="313"/>
      <c r="Z403" s="313"/>
      <c r="AA403" s="313"/>
      <c r="AB403" s="313"/>
      <c r="AC403" s="313"/>
      <c r="AD403" s="313"/>
      <c r="AE403" s="313"/>
      <c r="AF403" s="313"/>
      <c r="AG403" s="313"/>
      <c r="AH403" s="313"/>
      <c r="AI403" s="313"/>
      <c r="AJ403" s="313"/>
    </row>
    <row r="404" spans="1:36" x14ac:dyDescent="0.25">
      <c r="A404" s="120" t="s">
        <v>2370</v>
      </c>
      <c r="B404" s="123" t="s">
        <v>4432</v>
      </c>
      <c r="C404" s="123" t="s">
        <v>4433</v>
      </c>
      <c r="D404" s="119">
        <f t="shared" si="15"/>
        <v>35</v>
      </c>
      <c r="E404" s="123"/>
      <c r="F404" s="124">
        <v>41.879999999999995</v>
      </c>
      <c r="G404" s="318"/>
      <c r="H404" s="313"/>
      <c r="I404" s="313"/>
      <c r="J404" s="313"/>
      <c r="K404" s="313"/>
      <c r="L404" s="313"/>
      <c r="M404" s="313"/>
      <c r="N404" s="313"/>
      <c r="O404" s="313"/>
      <c r="P404" s="313"/>
      <c r="Q404" s="313"/>
      <c r="R404" s="313"/>
      <c r="S404" s="313"/>
      <c r="T404" s="313"/>
      <c r="U404" s="313"/>
      <c r="V404" s="313"/>
      <c r="W404" s="313"/>
      <c r="X404" s="313"/>
      <c r="Y404" s="313"/>
      <c r="Z404" s="313"/>
      <c r="AA404" s="313"/>
      <c r="AB404" s="313"/>
      <c r="AC404" s="313"/>
      <c r="AD404" s="313"/>
      <c r="AE404" s="313"/>
      <c r="AF404" s="313"/>
      <c r="AG404" s="313"/>
      <c r="AH404" s="313"/>
      <c r="AI404" s="313"/>
      <c r="AJ404" s="313"/>
    </row>
    <row r="405" spans="1:36" x14ac:dyDescent="0.25">
      <c r="A405" s="120" t="s">
        <v>2380</v>
      </c>
      <c r="B405" s="123" t="s">
        <v>4434</v>
      </c>
      <c r="C405" s="123" t="s">
        <v>4435</v>
      </c>
      <c r="D405" s="119">
        <f t="shared" si="15"/>
        <v>35</v>
      </c>
      <c r="E405" s="123"/>
      <c r="F405" s="124">
        <v>53.879999999999995</v>
      </c>
      <c r="G405" s="318"/>
      <c r="H405" s="313"/>
      <c r="I405" s="313"/>
      <c r="J405" s="313"/>
      <c r="K405" s="313"/>
      <c r="L405" s="313"/>
      <c r="M405" s="313"/>
      <c r="N405" s="313"/>
      <c r="O405" s="313"/>
      <c r="P405" s="313"/>
      <c r="Q405" s="313"/>
      <c r="R405" s="313"/>
      <c r="S405" s="313"/>
      <c r="T405" s="313"/>
      <c r="U405" s="313"/>
      <c r="V405" s="313"/>
      <c r="W405" s="313"/>
      <c r="X405" s="313"/>
      <c r="Y405" s="313"/>
      <c r="Z405" s="313"/>
      <c r="AA405" s="313"/>
      <c r="AB405" s="313"/>
      <c r="AC405" s="313"/>
      <c r="AD405" s="313"/>
      <c r="AE405" s="313"/>
      <c r="AF405" s="313"/>
      <c r="AG405" s="313"/>
      <c r="AH405" s="313"/>
      <c r="AI405" s="313"/>
      <c r="AJ405" s="313"/>
    </row>
    <row r="406" spans="1:36" x14ac:dyDescent="0.25">
      <c r="A406" s="120" t="s">
        <v>2385</v>
      </c>
      <c r="B406" s="123" t="s">
        <v>4436</v>
      </c>
      <c r="C406" s="123" t="s">
        <v>4437</v>
      </c>
      <c r="D406" s="119">
        <f t="shared" si="15"/>
        <v>35</v>
      </c>
      <c r="E406" s="123"/>
      <c r="F406" s="124">
        <v>77.88</v>
      </c>
      <c r="G406" s="318"/>
      <c r="H406" s="313"/>
      <c r="I406" s="313"/>
      <c r="J406" s="313"/>
      <c r="K406" s="313"/>
      <c r="L406" s="313"/>
      <c r="M406" s="313"/>
      <c r="N406" s="313"/>
      <c r="O406" s="313"/>
      <c r="P406" s="313"/>
      <c r="Q406" s="313"/>
      <c r="R406" s="313"/>
      <c r="S406" s="313"/>
      <c r="T406" s="313"/>
      <c r="U406" s="313"/>
      <c r="V406" s="313"/>
      <c r="W406" s="313"/>
      <c r="X406" s="313"/>
      <c r="Y406" s="313"/>
      <c r="Z406" s="313"/>
      <c r="AA406" s="313"/>
      <c r="AB406" s="313"/>
      <c r="AC406" s="313"/>
      <c r="AD406" s="313"/>
      <c r="AE406" s="313"/>
      <c r="AF406" s="313"/>
      <c r="AG406" s="313"/>
      <c r="AH406" s="313"/>
      <c r="AI406" s="313"/>
      <c r="AJ406" s="313"/>
    </row>
    <row r="407" spans="1:36" x14ac:dyDescent="0.25">
      <c r="A407" s="120" t="s">
        <v>2410</v>
      </c>
      <c r="B407" s="123" t="s">
        <v>4438</v>
      </c>
      <c r="C407" s="123" t="s">
        <v>4439</v>
      </c>
      <c r="D407" s="119">
        <f t="shared" si="15"/>
        <v>35</v>
      </c>
      <c r="E407" s="123"/>
      <c r="F407" s="124">
        <v>120</v>
      </c>
      <c r="G407" s="318"/>
      <c r="H407" s="313"/>
      <c r="I407" s="313"/>
      <c r="J407" s="313"/>
      <c r="K407" s="313"/>
      <c r="L407" s="313"/>
      <c r="M407" s="313"/>
      <c r="N407" s="313"/>
      <c r="O407" s="313"/>
      <c r="P407" s="313"/>
      <c r="Q407" s="313"/>
      <c r="R407" s="313"/>
      <c r="S407" s="313"/>
      <c r="T407" s="313"/>
      <c r="U407" s="313"/>
      <c r="V407" s="313"/>
      <c r="W407" s="313"/>
      <c r="X407" s="313"/>
      <c r="Y407" s="313"/>
      <c r="Z407" s="313"/>
      <c r="AA407" s="313"/>
      <c r="AB407" s="313"/>
      <c r="AC407" s="313"/>
      <c r="AD407" s="313"/>
      <c r="AE407" s="313"/>
      <c r="AF407" s="313"/>
      <c r="AG407" s="313"/>
      <c r="AH407" s="313"/>
      <c r="AI407" s="313"/>
      <c r="AJ407" s="313"/>
    </row>
    <row r="408" spans="1:36" x14ac:dyDescent="0.25">
      <c r="A408" s="120" t="s">
        <v>2425</v>
      </c>
      <c r="B408" s="123" t="s">
        <v>4440</v>
      </c>
      <c r="C408" s="123" t="s">
        <v>4441</v>
      </c>
      <c r="D408" s="119">
        <f t="shared" si="15"/>
        <v>35</v>
      </c>
      <c r="E408" s="123"/>
      <c r="F408" s="124">
        <v>359.88</v>
      </c>
      <c r="G408" s="318"/>
      <c r="H408" s="313"/>
      <c r="I408" s="313"/>
      <c r="J408" s="313"/>
      <c r="K408" s="313"/>
      <c r="L408" s="313"/>
      <c r="M408" s="313"/>
      <c r="N408" s="313"/>
      <c r="O408" s="313"/>
      <c r="P408" s="313"/>
      <c r="Q408" s="313"/>
      <c r="R408" s="313"/>
      <c r="S408" s="313"/>
      <c r="T408" s="313"/>
      <c r="U408" s="313"/>
      <c r="V408" s="313"/>
      <c r="W408" s="313"/>
      <c r="X408" s="313"/>
      <c r="Y408" s="313"/>
      <c r="Z408" s="313"/>
      <c r="AA408" s="313"/>
      <c r="AB408" s="313"/>
      <c r="AC408" s="313"/>
      <c r="AD408" s="313"/>
      <c r="AE408" s="313"/>
      <c r="AF408" s="313"/>
      <c r="AG408" s="313"/>
      <c r="AH408" s="313"/>
      <c r="AI408" s="313"/>
      <c r="AJ408" s="313"/>
    </row>
    <row r="409" spans="1:36" x14ac:dyDescent="0.25">
      <c r="A409" s="120" t="s">
        <v>2430</v>
      </c>
      <c r="B409" s="123" t="s">
        <v>4442</v>
      </c>
      <c r="C409" s="123" t="s">
        <v>4443</v>
      </c>
      <c r="D409" s="119">
        <f t="shared" si="15"/>
        <v>35</v>
      </c>
      <c r="E409" s="123"/>
      <c r="F409" s="124">
        <v>239.88</v>
      </c>
      <c r="G409" s="318"/>
      <c r="H409" s="313"/>
      <c r="I409" s="313"/>
      <c r="J409" s="313"/>
      <c r="K409" s="313"/>
      <c r="L409" s="313"/>
      <c r="M409" s="313"/>
      <c r="N409" s="313"/>
      <c r="O409" s="313"/>
      <c r="P409" s="313"/>
      <c r="Q409" s="313"/>
      <c r="R409" s="313"/>
      <c r="S409" s="313"/>
      <c r="T409" s="313"/>
      <c r="U409" s="313"/>
      <c r="V409" s="313"/>
      <c r="W409" s="313"/>
      <c r="X409" s="313"/>
      <c r="Y409" s="313"/>
      <c r="Z409" s="313"/>
      <c r="AA409" s="313"/>
      <c r="AB409" s="313"/>
      <c r="AC409" s="313"/>
      <c r="AD409" s="313"/>
      <c r="AE409" s="313"/>
      <c r="AF409" s="313"/>
      <c r="AG409" s="313"/>
      <c r="AH409" s="313"/>
      <c r="AI409" s="313"/>
      <c r="AJ409" s="313"/>
    </row>
    <row r="410" spans="1:36" x14ac:dyDescent="0.25">
      <c r="A410" s="120" t="s">
        <v>2434</v>
      </c>
      <c r="B410" s="123" t="s">
        <v>4444</v>
      </c>
      <c r="C410" s="123" t="s">
        <v>4443</v>
      </c>
      <c r="D410" s="119">
        <f t="shared" si="15"/>
        <v>35</v>
      </c>
      <c r="E410" s="123"/>
      <c r="F410" s="124">
        <v>299.88</v>
      </c>
      <c r="G410" s="318"/>
      <c r="H410" s="313"/>
      <c r="I410" s="313"/>
      <c r="J410" s="313"/>
      <c r="K410" s="313"/>
      <c r="L410" s="313"/>
      <c r="M410" s="313"/>
      <c r="N410" s="313"/>
      <c r="O410" s="313"/>
      <c r="P410" s="313"/>
      <c r="Q410" s="313"/>
      <c r="R410" s="313"/>
      <c r="S410" s="313"/>
      <c r="T410" s="313"/>
      <c r="U410" s="313"/>
      <c r="V410" s="313"/>
      <c r="W410" s="313"/>
      <c r="X410" s="313"/>
      <c r="Y410" s="313"/>
      <c r="Z410" s="313"/>
      <c r="AA410" s="313"/>
      <c r="AB410" s="313"/>
      <c r="AC410" s="313"/>
      <c r="AD410" s="313"/>
      <c r="AE410" s="313"/>
      <c r="AF410" s="313"/>
      <c r="AG410" s="313"/>
      <c r="AH410" s="313"/>
      <c r="AI410" s="313"/>
      <c r="AJ410" s="313"/>
    </row>
    <row r="411" spans="1:36" x14ac:dyDescent="0.25">
      <c r="A411" s="120" t="s">
        <v>2449</v>
      </c>
      <c r="B411" s="123" t="s">
        <v>4445</v>
      </c>
      <c r="C411" s="123" t="s">
        <v>4446</v>
      </c>
      <c r="D411" s="119">
        <f t="shared" si="15"/>
        <v>38</v>
      </c>
      <c r="E411" s="123"/>
      <c r="F411" s="124">
        <v>287.76</v>
      </c>
      <c r="G411" s="318"/>
      <c r="H411" s="313"/>
      <c r="I411" s="313"/>
      <c r="J411" s="313"/>
      <c r="K411" s="313"/>
      <c r="L411" s="313"/>
      <c r="M411" s="313"/>
      <c r="N411" s="313"/>
      <c r="O411" s="313"/>
      <c r="P411" s="313"/>
      <c r="Q411" s="313"/>
      <c r="R411" s="313"/>
      <c r="S411" s="313"/>
      <c r="T411" s="313"/>
      <c r="U411" s="313"/>
      <c r="V411" s="313"/>
      <c r="W411" s="313"/>
      <c r="X411" s="313"/>
      <c r="Y411" s="313"/>
      <c r="Z411" s="313"/>
      <c r="AA411" s="313"/>
      <c r="AB411" s="313"/>
      <c r="AC411" s="313"/>
      <c r="AD411" s="313"/>
      <c r="AE411" s="313"/>
      <c r="AF411" s="313"/>
      <c r="AG411" s="313"/>
      <c r="AH411" s="313"/>
      <c r="AI411" s="313"/>
      <c r="AJ411" s="313"/>
    </row>
    <row r="412" spans="1:36" x14ac:dyDescent="0.25">
      <c r="A412" s="120" t="s">
        <v>2454</v>
      </c>
      <c r="B412" s="123" t="s">
        <v>4447</v>
      </c>
      <c r="C412" s="123" t="s">
        <v>4448</v>
      </c>
      <c r="D412" s="119">
        <f t="shared" si="15"/>
        <v>35</v>
      </c>
      <c r="E412" s="123"/>
      <c r="F412" s="124">
        <v>143.88</v>
      </c>
      <c r="G412" s="318"/>
      <c r="H412" s="313"/>
      <c r="I412" s="313"/>
      <c r="J412" s="313"/>
      <c r="K412" s="313"/>
      <c r="L412" s="313"/>
      <c r="M412" s="313"/>
      <c r="N412" s="313"/>
      <c r="O412" s="313"/>
      <c r="P412" s="313"/>
      <c r="Q412" s="313"/>
      <c r="R412" s="313"/>
      <c r="S412" s="313"/>
      <c r="T412" s="313"/>
      <c r="U412" s="313"/>
      <c r="V412" s="313"/>
      <c r="W412" s="313"/>
      <c r="X412" s="313"/>
      <c r="Y412" s="313"/>
      <c r="Z412" s="313"/>
      <c r="AA412" s="313"/>
      <c r="AB412" s="313"/>
      <c r="AC412" s="313"/>
      <c r="AD412" s="313"/>
      <c r="AE412" s="313"/>
      <c r="AF412" s="313"/>
      <c r="AG412" s="313"/>
      <c r="AH412" s="313"/>
      <c r="AI412" s="313"/>
      <c r="AJ412" s="313"/>
    </row>
    <row r="413" spans="1:36" x14ac:dyDescent="0.25">
      <c r="A413" s="120" t="s">
        <v>2464</v>
      </c>
      <c r="B413" s="123" t="s">
        <v>4449</v>
      </c>
      <c r="C413" s="123" t="s">
        <v>4450</v>
      </c>
      <c r="D413" s="119">
        <f t="shared" si="15"/>
        <v>35</v>
      </c>
      <c r="E413" s="123"/>
      <c r="F413" s="124">
        <v>44.28</v>
      </c>
      <c r="G413" s="318"/>
      <c r="H413" s="313"/>
      <c r="I413" s="313"/>
      <c r="J413" s="313"/>
      <c r="K413" s="313"/>
      <c r="L413" s="313"/>
      <c r="M413" s="313"/>
      <c r="N413" s="313"/>
      <c r="O413" s="313"/>
      <c r="P413" s="313"/>
      <c r="Q413" s="313"/>
      <c r="R413" s="313"/>
      <c r="S413" s="313"/>
      <c r="T413" s="313"/>
      <c r="U413" s="313"/>
      <c r="V413" s="313"/>
      <c r="W413" s="313"/>
      <c r="X413" s="313"/>
      <c r="Y413" s="313"/>
      <c r="Z413" s="313"/>
      <c r="AA413" s="313"/>
      <c r="AB413" s="313"/>
      <c r="AC413" s="313"/>
      <c r="AD413" s="313"/>
      <c r="AE413" s="313"/>
      <c r="AF413" s="313"/>
      <c r="AG413" s="313"/>
      <c r="AH413" s="313"/>
      <c r="AI413" s="313"/>
      <c r="AJ413" s="313"/>
    </row>
    <row r="414" spans="1:36" x14ac:dyDescent="0.25">
      <c r="A414" s="120" t="s">
        <v>2469</v>
      </c>
      <c r="B414" s="123" t="s">
        <v>4451</v>
      </c>
      <c r="C414" s="123" t="s">
        <v>4452</v>
      </c>
      <c r="D414" s="119">
        <f t="shared" si="15"/>
        <v>34</v>
      </c>
      <c r="E414" s="123"/>
      <c r="F414" s="124">
        <v>83.88</v>
      </c>
      <c r="G414" s="318"/>
      <c r="H414" s="313"/>
      <c r="I414" s="313"/>
      <c r="J414" s="313"/>
      <c r="K414" s="313"/>
      <c r="L414" s="313"/>
      <c r="M414" s="313"/>
      <c r="N414" s="313"/>
      <c r="O414" s="313"/>
      <c r="P414" s="313"/>
      <c r="Q414" s="313"/>
      <c r="R414" s="313"/>
      <c r="S414" s="313"/>
      <c r="T414" s="313"/>
      <c r="U414" s="313"/>
      <c r="V414" s="313"/>
      <c r="W414" s="313"/>
      <c r="X414" s="313"/>
      <c r="Y414" s="313"/>
      <c r="Z414" s="313"/>
      <c r="AA414" s="313"/>
      <c r="AB414" s="313"/>
      <c r="AC414" s="313"/>
      <c r="AD414" s="313"/>
      <c r="AE414" s="313"/>
      <c r="AF414" s="313"/>
      <c r="AG414" s="313"/>
      <c r="AH414" s="313"/>
      <c r="AI414" s="313"/>
      <c r="AJ414" s="313"/>
    </row>
    <row r="415" spans="1:36" x14ac:dyDescent="0.25">
      <c r="A415" s="120" t="s">
        <v>2473</v>
      </c>
      <c r="B415" s="123" t="s">
        <v>4453</v>
      </c>
      <c r="C415" s="123" t="s">
        <v>4454</v>
      </c>
      <c r="D415" s="119">
        <f t="shared" si="15"/>
        <v>37</v>
      </c>
      <c r="E415" s="123"/>
      <c r="F415" s="124">
        <v>239.76</v>
      </c>
      <c r="G415" s="318"/>
      <c r="H415" s="313"/>
      <c r="I415" s="313"/>
      <c r="J415" s="313"/>
      <c r="K415" s="313"/>
      <c r="L415" s="313"/>
      <c r="M415" s="313"/>
      <c r="N415" s="313"/>
      <c r="O415" s="313"/>
      <c r="P415" s="313"/>
      <c r="Q415" s="313"/>
      <c r="R415" s="313"/>
      <c r="S415" s="313"/>
      <c r="T415" s="313"/>
      <c r="U415" s="313"/>
      <c r="V415" s="313"/>
      <c r="W415" s="313"/>
      <c r="X415" s="313"/>
      <c r="Y415" s="313"/>
      <c r="Z415" s="313"/>
      <c r="AA415" s="313"/>
      <c r="AB415" s="313"/>
      <c r="AC415" s="313"/>
      <c r="AD415" s="313"/>
      <c r="AE415" s="313"/>
      <c r="AF415" s="313"/>
      <c r="AG415" s="313"/>
      <c r="AH415" s="313"/>
      <c r="AI415" s="313"/>
      <c r="AJ415" s="313"/>
    </row>
    <row r="416" spans="1:36" x14ac:dyDescent="0.25">
      <c r="A416" s="120" t="s">
        <v>2381</v>
      </c>
      <c r="B416" s="123" t="s">
        <v>4455</v>
      </c>
      <c r="C416" s="123" t="s">
        <v>4456</v>
      </c>
      <c r="D416" s="119">
        <f t="shared" si="15"/>
        <v>35</v>
      </c>
      <c r="E416" s="123"/>
      <c r="F416" s="124">
        <v>80.819999999999993</v>
      </c>
      <c r="G416" s="318"/>
      <c r="H416" s="313"/>
      <c r="I416" s="313"/>
      <c r="J416" s="313"/>
      <c r="K416" s="313"/>
      <c r="L416" s="313"/>
      <c r="M416" s="313"/>
      <c r="N416" s="313"/>
      <c r="O416" s="313"/>
      <c r="P416" s="313"/>
      <c r="Q416" s="313"/>
      <c r="R416" s="313"/>
      <c r="S416" s="313"/>
      <c r="T416" s="313"/>
      <c r="U416" s="313"/>
      <c r="V416" s="313"/>
      <c r="W416" s="313"/>
      <c r="X416" s="313"/>
      <c r="Y416" s="313"/>
      <c r="Z416" s="313"/>
      <c r="AA416" s="313"/>
      <c r="AB416" s="313"/>
      <c r="AC416" s="313"/>
      <c r="AD416" s="313"/>
      <c r="AE416" s="313"/>
      <c r="AF416" s="313"/>
      <c r="AG416" s="313"/>
      <c r="AH416" s="313"/>
      <c r="AI416" s="313"/>
      <c r="AJ416" s="313"/>
    </row>
    <row r="417" spans="1:7" x14ac:dyDescent="0.25">
      <c r="A417" s="120" t="s">
        <v>2386</v>
      </c>
      <c r="B417" s="123" t="s">
        <v>4457</v>
      </c>
      <c r="C417" s="123" t="s">
        <v>4458</v>
      </c>
      <c r="D417" s="119">
        <f t="shared" si="15"/>
        <v>35</v>
      </c>
      <c r="E417" s="123"/>
      <c r="F417" s="124">
        <v>116.82</v>
      </c>
      <c r="G417" s="318"/>
    </row>
    <row r="418" spans="1:7" x14ac:dyDescent="0.25">
      <c r="A418" s="120" t="s">
        <v>2411</v>
      </c>
      <c r="B418" s="123" t="s">
        <v>4459</v>
      </c>
      <c r="C418" s="123" t="s">
        <v>4460</v>
      </c>
      <c r="D418" s="119">
        <f t="shared" si="15"/>
        <v>35</v>
      </c>
      <c r="E418" s="123"/>
      <c r="F418" s="124">
        <v>180</v>
      </c>
      <c r="G418" s="318"/>
    </row>
    <row r="419" spans="1:7" x14ac:dyDescent="0.25">
      <c r="A419" s="120" t="s">
        <v>2426</v>
      </c>
      <c r="B419" s="123" t="s">
        <v>4461</v>
      </c>
      <c r="C419" s="123" t="s">
        <v>4462</v>
      </c>
      <c r="D419" s="119">
        <f t="shared" si="15"/>
        <v>35</v>
      </c>
      <c r="E419" s="123"/>
      <c r="F419" s="124">
        <v>539.81999999999994</v>
      </c>
      <c r="G419" s="318"/>
    </row>
    <row r="420" spans="1:7" x14ac:dyDescent="0.25">
      <c r="A420" s="120" t="s">
        <v>2431</v>
      </c>
      <c r="B420" s="123" t="s">
        <v>4463</v>
      </c>
      <c r="C420" s="123" t="s">
        <v>4464</v>
      </c>
      <c r="D420" s="119">
        <f t="shared" si="15"/>
        <v>35</v>
      </c>
      <c r="E420" s="123"/>
      <c r="F420" s="124">
        <v>359.82</v>
      </c>
      <c r="G420" s="318"/>
    </row>
    <row r="421" spans="1:7" x14ac:dyDescent="0.25">
      <c r="A421" s="120" t="s">
        <v>2435</v>
      </c>
      <c r="B421" s="123" t="s">
        <v>4465</v>
      </c>
      <c r="C421" s="123" t="s">
        <v>4464</v>
      </c>
      <c r="D421" s="119">
        <f t="shared" si="15"/>
        <v>35</v>
      </c>
      <c r="E421" s="123"/>
      <c r="F421" s="124">
        <v>449.82</v>
      </c>
      <c r="G421" s="318"/>
    </row>
    <row r="422" spans="1:7" x14ac:dyDescent="0.25">
      <c r="A422" s="120" t="s">
        <v>2450</v>
      </c>
      <c r="B422" s="123" t="s">
        <v>4466</v>
      </c>
      <c r="C422" s="123" t="s">
        <v>4467</v>
      </c>
      <c r="D422" s="119">
        <f t="shared" si="15"/>
        <v>38</v>
      </c>
      <c r="E422" s="123"/>
      <c r="F422" s="124">
        <v>431.64</v>
      </c>
      <c r="G422" s="318"/>
    </row>
    <row r="423" spans="1:7" x14ac:dyDescent="0.25">
      <c r="A423" s="120" t="s">
        <v>2455</v>
      </c>
      <c r="B423" s="123" t="s">
        <v>4468</v>
      </c>
      <c r="C423" s="123" t="s">
        <v>4469</v>
      </c>
      <c r="D423" s="119">
        <f t="shared" si="15"/>
        <v>35</v>
      </c>
      <c r="E423" s="123"/>
      <c r="F423" s="124">
        <v>215.82</v>
      </c>
      <c r="G423" s="318"/>
    </row>
    <row r="424" spans="1:7" x14ac:dyDescent="0.25">
      <c r="A424" s="120" t="s">
        <v>2465</v>
      </c>
      <c r="B424" s="123" t="s">
        <v>4470</v>
      </c>
      <c r="C424" s="123" t="s">
        <v>4471</v>
      </c>
      <c r="D424" s="119">
        <f t="shared" si="15"/>
        <v>35</v>
      </c>
      <c r="E424" s="123"/>
      <c r="F424" s="124">
        <v>66.42</v>
      </c>
      <c r="G424" s="318"/>
    </row>
    <row r="425" spans="1:7" x14ac:dyDescent="0.25">
      <c r="A425" s="120" t="s">
        <v>2474</v>
      </c>
      <c r="B425" s="123" t="s">
        <v>4472</v>
      </c>
      <c r="C425" s="123" t="s">
        <v>4473</v>
      </c>
      <c r="D425" s="119">
        <f t="shared" ref="D425:D488" si="16">LEN(C425)</f>
        <v>37</v>
      </c>
      <c r="E425" s="123"/>
      <c r="F425" s="124">
        <v>399.6</v>
      </c>
      <c r="G425" s="318"/>
    </row>
    <row r="426" spans="1:7" x14ac:dyDescent="0.25">
      <c r="A426" s="120" t="s">
        <v>2477</v>
      </c>
      <c r="B426" s="123" t="s">
        <v>2478</v>
      </c>
      <c r="C426" s="123" t="s">
        <v>2479</v>
      </c>
      <c r="D426" s="119">
        <f t="shared" si="16"/>
        <v>27</v>
      </c>
      <c r="E426" s="123"/>
      <c r="F426" s="124">
        <v>120</v>
      </c>
      <c r="G426" s="318"/>
    </row>
    <row r="427" spans="1:7" x14ac:dyDescent="0.25">
      <c r="A427" s="120" t="s">
        <v>2482</v>
      </c>
      <c r="B427" s="123" t="s">
        <v>2483</v>
      </c>
      <c r="C427" s="123" t="s">
        <v>2484</v>
      </c>
      <c r="D427" s="119">
        <f t="shared" si="16"/>
        <v>28</v>
      </c>
      <c r="E427" s="123"/>
      <c r="F427" s="124">
        <v>200</v>
      </c>
      <c r="G427" s="318"/>
    </row>
    <row r="428" spans="1:7" x14ac:dyDescent="0.25">
      <c r="A428" s="120" t="s">
        <v>2487</v>
      </c>
      <c r="B428" s="123" t="s">
        <v>2488</v>
      </c>
      <c r="C428" s="123" t="s">
        <v>2489</v>
      </c>
      <c r="D428" s="119">
        <f t="shared" si="16"/>
        <v>27</v>
      </c>
      <c r="E428" s="123"/>
      <c r="F428" s="124">
        <v>300</v>
      </c>
      <c r="G428" s="318"/>
    </row>
    <row r="429" spans="1:7" x14ac:dyDescent="0.25">
      <c r="A429" s="120" t="s">
        <v>2492</v>
      </c>
      <c r="B429" s="123" t="s">
        <v>2493</v>
      </c>
      <c r="C429" s="123" t="s">
        <v>2494</v>
      </c>
      <c r="D429" s="119">
        <f t="shared" si="16"/>
        <v>28</v>
      </c>
      <c r="E429" s="123"/>
      <c r="F429" s="124">
        <v>500</v>
      </c>
      <c r="G429" s="318"/>
    </row>
    <row r="430" spans="1:7" x14ac:dyDescent="0.25">
      <c r="A430" s="120" t="s">
        <v>2497</v>
      </c>
      <c r="B430" s="123" t="s">
        <v>2498</v>
      </c>
      <c r="C430" s="123" t="s">
        <v>2499</v>
      </c>
      <c r="D430" s="119">
        <f t="shared" si="16"/>
        <v>27</v>
      </c>
      <c r="E430" s="123"/>
      <c r="F430" s="124">
        <v>420</v>
      </c>
      <c r="G430" s="318"/>
    </row>
    <row r="431" spans="1:7" x14ac:dyDescent="0.25">
      <c r="A431" s="120" t="s">
        <v>2502</v>
      </c>
      <c r="B431" s="123" t="s">
        <v>2503</v>
      </c>
      <c r="C431" s="123" t="s">
        <v>2504</v>
      </c>
      <c r="D431" s="119">
        <f t="shared" si="16"/>
        <v>28</v>
      </c>
      <c r="E431" s="123"/>
      <c r="F431" s="124">
        <v>700</v>
      </c>
      <c r="G431" s="318"/>
    </row>
    <row r="432" spans="1:7" x14ac:dyDescent="0.25">
      <c r="A432" s="120" t="s">
        <v>2507</v>
      </c>
      <c r="B432" s="123" t="s">
        <v>2508</v>
      </c>
      <c r="C432" s="123" t="s">
        <v>2509</v>
      </c>
      <c r="D432" s="119">
        <f t="shared" si="16"/>
        <v>27</v>
      </c>
      <c r="E432" s="123"/>
      <c r="F432" s="124">
        <v>840</v>
      </c>
      <c r="G432" s="318"/>
    </row>
    <row r="433" spans="1:7" x14ac:dyDescent="0.25">
      <c r="A433" s="120" t="s">
        <v>2512</v>
      </c>
      <c r="B433" s="123" t="s">
        <v>2513</v>
      </c>
      <c r="C433" s="123" t="s">
        <v>2514</v>
      </c>
      <c r="D433" s="119">
        <f t="shared" si="16"/>
        <v>28</v>
      </c>
      <c r="E433" s="123"/>
      <c r="F433" s="124">
        <v>1400</v>
      </c>
      <c r="G433" s="318"/>
    </row>
    <row r="434" spans="1:7" x14ac:dyDescent="0.25">
      <c r="A434" s="120" t="s">
        <v>2517</v>
      </c>
      <c r="B434" s="123" t="s">
        <v>2518</v>
      </c>
      <c r="C434" s="123" t="s">
        <v>2519</v>
      </c>
      <c r="D434" s="119">
        <f t="shared" si="16"/>
        <v>27</v>
      </c>
      <c r="E434" s="123"/>
      <c r="F434" s="124">
        <v>1560</v>
      </c>
      <c r="G434" s="318"/>
    </row>
    <row r="435" spans="1:7" x14ac:dyDescent="0.25">
      <c r="A435" s="120" t="s">
        <v>2522</v>
      </c>
      <c r="B435" s="123" t="s">
        <v>2523</v>
      </c>
      <c r="C435" s="123" t="s">
        <v>2524</v>
      </c>
      <c r="D435" s="119">
        <f t="shared" si="16"/>
        <v>28</v>
      </c>
      <c r="E435" s="123"/>
      <c r="F435" s="124">
        <v>2600</v>
      </c>
      <c r="G435" s="318"/>
    </row>
    <row r="436" spans="1:7" x14ac:dyDescent="0.25">
      <c r="A436" s="120" t="s">
        <v>2527</v>
      </c>
      <c r="B436" s="123" t="s">
        <v>2528</v>
      </c>
      <c r="C436" s="123" t="s">
        <v>2529</v>
      </c>
      <c r="D436" s="119">
        <f t="shared" si="16"/>
        <v>27</v>
      </c>
      <c r="E436" s="123"/>
      <c r="F436" s="124">
        <v>3600</v>
      </c>
      <c r="G436" s="318"/>
    </row>
    <row r="437" spans="1:7" x14ac:dyDescent="0.25">
      <c r="A437" s="120" t="s">
        <v>2532</v>
      </c>
      <c r="B437" s="123" t="s">
        <v>2533</v>
      </c>
      <c r="C437" s="123" t="s">
        <v>2534</v>
      </c>
      <c r="D437" s="119">
        <f t="shared" si="16"/>
        <v>28</v>
      </c>
      <c r="E437" s="123"/>
      <c r="F437" s="124">
        <v>6000</v>
      </c>
      <c r="G437" s="318"/>
    </row>
    <row r="438" spans="1:7" x14ac:dyDescent="0.25">
      <c r="A438" s="120" t="s">
        <v>2537</v>
      </c>
      <c r="B438" s="123" t="s">
        <v>2538</v>
      </c>
      <c r="C438" s="123" t="s">
        <v>2539</v>
      </c>
      <c r="D438" s="119">
        <f t="shared" si="16"/>
        <v>27</v>
      </c>
      <c r="E438" s="123"/>
      <c r="F438" s="124">
        <v>6000</v>
      </c>
      <c r="G438" s="318"/>
    </row>
    <row r="439" spans="1:7" x14ac:dyDescent="0.25">
      <c r="A439" s="120" t="s">
        <v>2542</v>
      </c>
      <c r="B439" s="123" t="s">
        <v>2543</v>
      </c>
      <c r="C439" s="123" t="s">
        <v>2544</v>
      </c>
      <c r="D439" s="119">
        <f t="shared" si="16"/>
        <v>28</v>
      </c>
      <c r="E439" s="123"/>
      <c r="F439" s="124">
        <v>10000</v>
      </c>
      <c r="G439" s="318"/>
    </row>
    <row r="440" spans="1:7" x14ac:dyDescent="0.25">
      <c r="A440" s="120" t="s">
        <v>2547</v>
      </c>
      <c r="B440" s="123" t="s">
        <v>2548</v>
      </c>
      <c r="C440" s="123" t="s">
        <v>2549</v>
      </c>
      <c r="D440" s="119">
        <f t="shared" si="16"/>
        <v>28</v>
      </c>
      <c r="E440" s="123"/>
      <c r="F440" s="124">
        <v>10200</v>
      </c>
      <c r="G440" s="318"/>
    </row>
    <row r="441" spans="1:7" x14ac:dyDescent="0.25">
      <c r="A441" s="120" t="s">
        <v>2552</v>
      </c>
      <c r="B441" s="123" t="s">
        <v>2553</v>
      </c>
      <c r="C441" s="123" t="s">
        <v>2554</v>
      </c>
      <c r="D441" s="119">
        <f t="shared" si="16"/>
        <v>29</v>
      </c>
      <c r="E441" s="123"/>
      <c r="F441" s="124">
        <v>17000</v>
      </c>
      <c r="G441" s="318"/>
    </row>
    <row r="442" spans="1:7" x14ac:dyDescent="0.25">
      <c r="A442" s="120" t="s">
        <v>2557</v>
      </c>
      <c r="B442" s="123" t="s">
        <v>2558</v>
      </c>
      <c r="C442" s="123" t="s">
        <v>2559</v>
      </c>
      <c r="D442" s="119">
        <f t="shared" si="16"/>
        <v>34</v>
      </c>
      <c r="E442" s="123"/>
      <c r="F442" s="124">
        <v>216</v>
      </c>
      <c r="G442" s="318"/>
    </row>
    <row r="443" spans="1:7" x14ac:dyDescent="0.25">
      <c r="A443" s="120" t="s">
        <v>2562</v>
      </c>
      <c r="B443" s="123" t="s">
        <v>2563</v>
      </c>
      <c r="C443" s="123" t="s">
        <v>2564</v>
      </c>
      <c r="D443" s="119">
        <f t="shared" si="16"/>
        <v>35</v>
      </c>
      <c r="E443" s="123"/>
      <c r="F443" s="124">
        <v>360</v>
      </c>
      <c r="G443" s="318"/>
    </row>
    <row r="444" spans="1:7" x14ac:dyDescent="0.25">
      <c r="A444" s="120" t="s">
        <v>2567</v>
      </c>
      <c r="B444" s="123" t="s">
        <v>2568</v>
      </c>
      <c r="C444" s="123" t="s">
        <v>2569</v>
      </c>
      <c r="D444" s="119">
        <f t="shared" si="16"/>
        <v>34</v>
      </c>
      <c r="E444" s="123"/>
      <c r="F444" s="124">
        <v>300</v>
      </c>
      <c r="G444" s="318"/>
    </row>
    <row r="445" spans="1:7" x14ac:dyDescent="0.25">
      <c r="A445" s="120" t="s">
        <v>2572</v>
      </c>
      <c r="B445" s="123" t="s">
        <v>2573</v>
      </c>
      <c r="C445" s="123" t="s">
        <v>2574</v>
      </c>
      <c r="D445" s="119">
        <f t="shared" si="16"/>
        <v>35</v>
      </c>
      <c r="E445" s="123"/>
      <c r="F445" s="124">
        <v>500</v>
      </c>
      <c r="G445" s="318"/>
    </row>
    <row r="446" spans="1:7" x14ac:dyDescent="0.25">
      <c r="A446" s="120" t="s">
        <v>2577</v>
      </c>
      <c r="B446" s="123" t="s">
        <v>2578</v>
      </c>
      <c r="C446" s="123" t="s">
        <v>2579</v>
      </c>
      <c r="D446" s="119">
        <f t="shared" si="16"/>
        <v>34</v>
      </c>
      <c r="E446" s="123"/>
      <c r="F446" s="124">
        <v>480</v>
      </c>
      <c r="G446" s="318"/>
    </row>
    <row r="447" spans="1:7" x14ac:dyDescent="0.25">
      <c r="A447" s="120" t="s">
        <v>2582</v>
      </c>
      <c r="B447" s="123" t="s">
        <v>2583</v>
      </c>
      <c r="C447" s="123" t="s">
        <v>2584</v>
      </c>
      <c r="D447" s="119">
        <f t="shared" si="16"/>
        <v>35</v>
      </c>
      <c r="E447" s="123"/>
      <c r="F447" s="124">
        <v>800</v>
      </c>
      <c r="G447" s="318"/>
    </row>
    <row r="448" spans="1:7" x14ac:dyDescent="0.25">
      <c r="A448" s="120" t="s">
        <v>2587</v>
      </c>
      <c r="B448" s="123" t="s">
        <v>2588</v>
      </c>
      <c r="C448" s="123" t="s">
        <v>2589</v>
      </c>
      <c r="D448" s="119">
        <f t="shared" si="16"/>
        <v>35</v>
      </c>
      <c r="E448" s="123"/>
      <c r="F448" s="124">
        <v>840</v>
      </c>
      <c r="G448" s="318"/>
    </row>
    <row r="449" spans="1:7" x14ac:dyDescent="0.25">
      <c r="A449" s="120" t="s">
        <v>2592</v>
      </c>
      <c r="B449" s="123" t="s">
        <v>2593</v>
      </c>
      <c r="C449" s="123" t="s">
        <v>2594</v>
      </c>
      <c r="D449" s="119">
        <f t="shared" si="16"/>
        <v>36</v>
      </c>
      <c r="E449" s="123"/>
      <c r="F449" s="124">
        <v>1400</v>
      </c>
      <c r="G449" s="318"/>
    </row>
    <row r="450" spans="1:7" x14ac:dyDescent="0.25">
      <c r="A450" s="120" t="s">
        <v>2597</v>
      </c>
      <c r="B450" s="123" t="s">
        <v>2598</v>
      </c>
      <c r="C450" s="123" t="s">
        <v>2599</v>
      </c>
      <c r="D450" s="119">
        <f t="shared" si="16"/>
        <v>35</v>
      </c>
      <c r="E450" s="123"/>
      <c r="F450" s="124">
        <v>2400</v>
      </c>
      <c r="G450" s="318"/>
    </row>
    <row r="451" spans="1:7" x14ac:dyDescent="0.25">
      <c r="A451" s="120" t="s">
        <v>2602</v>
      </c>
      <c r="B451" s="123" t="s">
        <v>2603</v>
      </c>
      <c r="C451" s="123" t="s">
        <v>2604</v>
      </c>
      <c r="D451" s="119">
        <f t="shared" si="16"/>
        <v>36</v>
      </c>
      <c r="E451" s="123"/>
      <c r="F451" s="124">
        <v>4000</v>
      </c>
      <c r="G451" s="318"/>
    </row>
    <row r="452" spans="1:7" x14ac:dyDescent="0.25">
      <c r="A452" s="120" t="s">
        <v>2607</v>
      </c>
      <c r="B452" s="123" t="s">
        <v>2608</v>
      </c>
      <c r="C452" s="123" t="s">
        <v>2609</v>
      </c>
      <c r="D452" s="119">
        <f t="shared" si="16"/>
        <v>35</v>
      </c>
      <c r="E452" s="123"/>
      <c r="F452" s="124">
        <v>2880</v>
      </c>
      <c r="G452" s="318"/>
    </row>
    <row r="453" spans="1:7" x14ac:dyDescent="0.25">
      <c r="A453" s="120" t="s">
        <v>2612</v>
      </c>
      <c r="B453" s="123" t="s">
        <v>2613</v>
      </c>
      <c r="C453" s="123" t="s">
        <v>2614</v>
      </c>
      <c r="D453" s="119">
        <f t="shared" si="16"/>
        <v>36</v>
      </c>
      <c r="E453" s="123"/>
      <c r="F453" s="124">
        <v>4800</v>
      </c>
      <c r="G453" s="318"/>
    </row>
    <row r="454" spans="1:7" x14ac:dyDescent="0.25">
      <c r="A454" s="120" t="s">
        <v>2617</v>
      </c>
      <c r="B454" s="123" t="s">
        <v>2618</v>
      </c>
      <c r="C454" s="123" t="s">
        <v>2619</v>
      </c>
      <c r="D454" s="119">
        <f t="shared" si="16"/>
        <v>36</v>
      </c>
      <c r="E454" s="123"/>
      <c r="F454" s="124">
        <v>4800</v>
      </c>
      <c r="G454" s="318"/>
    </row>
    <row r="455" spans="1:7" x14ac:dyDescent="0.25">
      <c r="A455" s="120" t="s">
        <v>2622</v>
      </c>
      <c r="B455" s="123" t="s">
        <v>2623</v>
      </c>
      <c r="C455" s="123" t="s">
        <v>2624</v>
      </c>
      <c r="D455" s="119">
        <f t="shared" si="16"/>
        <v>37</v>
      </c>
      <c r="E455" s="123"/>
      <c r="F455" s="124">
        <v>8000</v>
      </c>
      <c r="G455" s="318"/>
    </row>
    <row r="456" spans="1:7" x14ac:dyDescent="0.25">
      <c r="A456" s="120" t="s">
        <v>2480</v>
      </c>
      <c r="B456" s="123" t="s">
        <v>4474</v>
      </c>
      <c r="C456" s="123" t="s">
        <v>4475</v>
      </c>
      <c r="D456" s="119">
        <f t="shared" si="16"/>
        <v>27</v>
      </c>
      <c r="E456" s="123"/>
      <c r="F456" s="124">
        <v>270</v>
      </c>
      <c r="G456" s="318"/>
    </row>
    <row r="457" spans="1:7" x14ac:dyDescent="0.25">
      <c r="A457" s="120" t="s">
        <v>2485</v>
      </c>
      <c r="B457" s="123" t="s">
        <v>4476</v>
      </c>
      <c r="C457" s="123" t="s">
        <v>4477</v>
      </c>
      <c r="D457" s="119">
        <f t="shared" si="16"/>
        <v>28</v>
      </c>
      <c r="E457" s="123"/>
      <c r="F457" s="124">
        <v>450</v>
      </c>
      <c r="G457" s="318"/>
    </row>
    <row r="458" spans="1:7" x14ac:dyDescent="0.25">
      <c r="A458" s="120" t="s">
        <v>2490</v>
      </c>
      <c r="B458" s="123" t="s">
        <v>4478</v>
      </c>
      <c r="C458" s="123" t="s">
        <v>4479</v>
      </c>
      <c r="D458" s="119">
        <f t="shared" si="16"/>
        <v>27</v>
      </c>
      <c r="E458" s="123"/>
      <c r="F458" s="124">
        <v>675</v>
      </c>
      <c r="G458" s="318"/>
    </row>
    <row r="459" spans="1:7" x14ac:dyDescent="0.25">
      <c r="A459" s="120" t="s">
        <v>2495</v>
      </c>
      <c r="B459" s="123" t="s">
        <v>4480</v>
      </c>
      <c r="C459" s="123" t="s">
        <v>4481</v>
      </c>
      <c r="D459" s="119">
        <f t="shared" si="16"/>
        <v>28</v>
      </c>
      <c r="E459" s="123"/>
      <c r="F459" s="124">
        <v>1125</v>
      </c>
      <c r="G459" s="318"/>
    </row>
    <row r="460" spans="1:7" x14ac:dyDescent="0.25">
      <c r="A460" s="120" t="s">
        <v>2500</v>
      </c>
      <c r="B460" s="123" t="s">
        <v>4482</v>
      </c>
      <c r="C460" s="123" t="s">
        <v>4483</v>
      </c>
      <c r="D460" s="119">
        <f t="shared" si="16"/>
        <v>27</v>
      </c>
      <c r="E460" s="123"/>
      <c r="F460" s="124">
        <v>945.00000000000011</v>
      </c>
      <c r="G460" s="318"/>
    </row>
    <row r="461" spans="1:7" x14ac:dyDescent="0.25">
      <c r="A461" s="120" t="s">
        <v>2505</v>
      </c>
      <c r="B461" s="123" t="s">
        <v>4484</v>
      </c>
      <c r="C461" s="123" t="s">
        <v>4485</v>
      </c>
      <c r="D461" s="119">
        <f t="shared" si="16"/>
        <v>28</v>
      </c>
      <c r="E461" s="123"/>
      <c r="F461" s="124">
        <v>1575</v>
      </c>
      <c r="G461" s="318"/>
    </row>
    <row r="462" spans="1:7" x14ac:dyDescent="0.25">
      <c r="A462" s="120" t="s">
        <v>2510</v>
      </c>
      <c r="B462" s="123" t="s">
        <v>4486</v>
      </c>
      <c r="C462" s="123" t="s">
        <v>4487</v>
      </c>
      <c r="D462" s="119">
        <f t="shared" si="16"/>
        <v>27</v>
      </c>
      <c r="E462" s="123"/>
      <c r="F462" s="124">
        <v>1890.0000000000002</v>
      </c>
      <c r="G462" s="318"/>
    </row>
    <row r="463" spans="1:7" x14ac:dyDescent="0.25">
      <c r="A463" s="120" t="s">
        <v>2515</v>
      </c>
      <c r="B463" s="123" t="s">
        <v>4488</v>
      </c>
      <c r="C463" s="123" t="s">
        <v>4489</v>
      </c>
      <c r="D463" s="119">
        <f t="shared" si="16"/>
        <v>28</v>
      </c>
      <c r="E463" s="123"/>
      <c r="F463" s="124">
        <v>3150</v>
      </c>
      <c r="G463" s="318"/>
    </row>
    <row r="464" spans="1:7" x14ac:dyDescent="0.25">
      <c r="A464" s="120" t="s">
        <v>2520</v>
      </c>
      <c r="B464" s="123" t="s">
        <v>4490</v>
      </c>
      <c r="C464" s="123" t="s">
        <v>4491</v>
      </c>
      <c r="D464" s="119">
        <f t="shared" si="16"/>
        <v>27</v>
      </c>
      <c r="E464" s="123"/>
      <c r="F464" s="124">
        <v>3510.0000000000005</v>
      </c>
      <c r="G464" s="318"/>
    </row>
    <row r="465" spans="1:7" x14ac:dyDescent="0.25">
      <c r="A465" s="120" t="s">
        <v>2525</v>
      </c>
      <c r="B465" s="123" t="s">
        <v>4492</v>
      </c>
      <c r="C465" s="123" t="s">
        <v>4493</v>
      </c>
      <c r="D465" s="119">
        <f t="shared" si="16"/>
        <v>28</v>
      </c>
      <c r="E465" s="123"/>
      <c r="F465" s="124">
        <v>5850</v>
      </c>
      <c r="G465" s="318"/>
    </row>
    <row r="466" spans="1:7" x14ac:dyDescent="0.25">
      <c r="A466" s="120" t="s">
        <v>2530</v>
      </c>
      <c r="B466" s="123" t="s">
        <v>4494</v>
      </c>
      <c r="C466" s="123" t="s">
        <v>4495</v>
      </c>
      <c r="D466" s="119">
        <f t="shared" si="16"/>
        <v>27</v>
      </c>
      <c r="E466" s="123"/>
      <c r="F466" s="124">
        <v>8100.0000000000009</v>
      </c>
      <c r="G466" s="318"/>
    </row>
    <row r="467" spans="1:7" x14ac:dyDescent="0.25">
      <c r="A467" s="120" t="s">
        <v>2535</v>
      </c>
      <c r="B467" s="123" t="s">
        <v>4496</v>
      </c>
      <c r="C467" s="123" t="s">
        <v>4497</v>
      </c>
      <c r="D467" s="119">
        <f t="shared" si="16"/>
        <v>28</v>
      </c>
      <c r="E467" s="123"/>
      <c r="F467" s="124">
        <v>13500</v>
      </c>
      <c r="G467" s="318"/>
    </row>
    <row r="468" spans="1:7" x14ac:dyDescent="0.25">
      <c r="A468" s="120" t="s">
        <v>2540</v>
      </c>
      <c r="B468" s="123" t="s">
        <v>4498</v>
      </c>
      <c r="C468" s="123" t="s">
        <v>4499</v>
      </c>
      <c r="D468" s="119">
        <f t="shared" si="16"/>
        <v>27</v>
      </c>
      <c r="E468" s="123"/>
      <c r="F468" s="124">
        <v>13500</v>
      </c>
      <c r="G468" s="318"/>
    </row>
    <row r="469" spans="1:7" x14ac:dyDescent="0.25">
      <c r="A469" s="120" t="s">
        <v>2545</v>
      </c>
      <c r="B469" s="123" t="s">
        <v>4500</v>
      </c>
      <c r="C469" s="123" t="s">
        <v>4501</v>
      </c>
      <c r="D469" s="119">
        <f t="shared" si="16"/>
        <v>28</v>
      </c>
      <c r="E469" s="123"/>
      <c r="F469" s="124">
        <v>22500</v>
      </c>
      <c r="G469" s="318"/>
    </row>
    <row r="470" spans="1:7" x14ac:dyDescent="0.25">
      <c r="A470" s="120" t="s">
        <v>2550</v>
      </c>
      <c r="B470" s="123" t="s">
        <v>4502</v>
      </c>
      <c r="C470" s="123" t="s">
        <v>4503</v>
      </c>
      <c r="D470" s="119">
        <f t="shared" si="16"/>
        <v>28</v>
      </c>
      <c r="E470" s="123"/>
      <c r="F470" s="124">
        <v>22950</v>
      </c>
      <c r="G470" s="318"/>
    </row>
    <row r="471" spans="1:7" x14ac:dyDescent="0.25">
      <c r="A471" s="120" t="s">
        <v>2555</v>
      </c>
      <c r="B471" s="123" t="s">
        <v>4504</v>
      </c>
      <c r="C471" s="123" t="s">
        <v>4505</v>
      </c>
      <c r="D471" s="119">
        <f t="shared" si="16"/>
        <v>29</v>
      </c>
      <c r="E471" s="123"/>
      <c r="F471" s="124">
        <v>38250</v>
      </c>
      <c r="G471" s="318"/>
    </row>
    <row r="472" spans="1:7" x14ac:dyDescent="0.25">
      <c r="A472" s="120" t="s">
        <v>2560</v>
      </c>
      <c r="B472" s="123" t="s">
        <v>4506</v>
      </c>
      <c r="C472" s="123" t="s">
        <v>4507</v>
      </c>
      <c r="D472" s="119">
        <f t="shared" si="16"/>
        <v>34</v>
      </c>
      <c r="E472" s="123"/>
      <c r="F472" s="124">
        <v>486.00000000000006</v>
      </c>
      <c r="G472" s="318"/>
    </row>
    <row r="473" spans="1:7" x14ac:dyDescent="0.25">
      <c r="A473" s="120" t="s">
        <v>2565</v>
      </c>
      <c r="B473" s="123" t="s">
        <v>4508</v>
      </c>
      <c r="C473" s="123" t="s">
        <v>4509</v>
      </c>
      <c r="D473" s="119">
        <f t="shared" si="16"/>
        <v>35</v>
      </c>
      <c r="E473" s="123"/>
      <c r="F473" s="124">
        <v>810</v>
      </c>
      <c r="G473" s="318"/>
    </row>
    <row r="474" spans="1:7" x14ac:dyDescent="0.25">
      <c r="A474" s="120" t="s">
        <v>2570</v>
      </c>
      <c r="B474" s="123" t="s">
        <v>4510</v>
      </c>
      <c r="C474" s="123" t="s">
        <v>4511</v>
      </c>
      <c r="D474" s="119">
        <f t="shared" si="16"/>
        <v>34</v>
      </c>
      <c r="E474" s="123"/>
      <c r="F474" s="124">
        <v>675</v>
      </c>
      <c r="G474" s="318"/>
    </row>
    <row r="475" spans="1:7" x14ac:dyDescent="0.25">
      <c r="A475" s="120" t="s">
        <v>2575</v>
      </c>
      <c r="B475" s="123" t="s">
        <v>4512</v>
      </c>
      <c r="C475" s="123" t="s">
        <v>4513</v>
      </c>
      <c r="D475" s="119">
        <f t="shared" si="16"/>
        <v>35</v>
      </c>
      <c r="E475" s="123"/>
      <c r="F475" s="124">
        <v>1125</v>
      </c>
      <c r="G475" s="318"/>
    </row>
    <row r="476" spans="1:7" x14ac:dyDescent="0.25">
      <c r="A476" s="120" t="s">
        <v>2580</v>
      </c>
      <c r="B476" s="123" t="s">
        <v>4514</v>
      </c>
      <c r="C476" s="123" t="s">
        <v>4515</v>
      </c>
      <c r="D476" s="119">
        <f t="shared" si="16"/>
        <v>34</v>
      </c>
      <c r="E476" s="123"/>
      <c r="F476" s="124">
        <v>1080</v>
      </c>
      <c r="G476" s="318"/>
    </row>
    <row r="477" spans="1:7" x14ac:dyDescent="0.25">
      <c r="A477" s="120" t="s">
        <v>2585</v>
      </c>
      <c r="B477" s="123" t="s">
        <v>4516</v>
      </c>
      <c r="C477" s="123" t="s">
        <v>4517</v>
      </c>
      <c r="D477" s="119">
        <f t="shared" si="16"/>
        <v>35</v>
      </c>
      <c r="E477" s="123"/>
      <c r="F477" s="124">
        <v>1800</v>
      </c>
      <c r="G477" s="318"/>
    </row>
    <row r="478" spans="1:7" x14ac:dyDescent="0.25">
      <c r="A478" s="120" t="s">
        <v>2590</v>
      </c>
      <c r="B478" s="123" t="s">
        <v>4518</v>
      </c>
      <c r="C478" s="123" t="s">
        <v>4519</v>
      </c>
      <c r="D478" s="119">
        <f t="shared" si="16"/>
        <v>35</v>
      </c>
      <c r="E478" s="123"/>
      <c r="F478" s="124">
        <v>1890.0000000000002</v>
      </c>
      <c r="G478" s="318"/>
    </row>
    <row r="479" spans="1:7" x14ac:dyDescent="0.25">
      <c r="A479" s="120" t="s">
        <v>2595</v>
      </c>
      <c r="B479" s="123" t="s">
        <v>4520</v>
      </c>
      <c r="C479" s="123" t="s">
        <v>4521</v>
      </c>
      <c r="D479" s="119">
        <f t="shared" si="16"/>
        <v>36</v>
      </c>
      <c r="E479" s="123"/>
      <c r="F479" s="124">
        <v>3150</v>
      </c>
      <c r="G479" s="318"/>
    </row>
    <row r="480" spans="1:7" x14ac:dyDescent="0.25">
      <c r="A480" s="120" t="s">
        <v>2600</v>
      </c>
      <c r="B480" s="123" t="s">
        <v>4522</v>
      </c>
      <c r="C480" s="123" t="s">
        <v>4523</v>
      </c>
      <c r="D480" s="119">
        <f t="shared" si="16"/>
        <v>35</v>
      </c>
      <c r="E480" s="123"/>
      <c r="F480" s="124">
        <v>5400</v>
      </c>
      <c r="G480" s="318"/>
    </row>
    <row r="481" spans="1:7" x14ac:dyDescent="0.25">
      <c r="A481" s="120" t="s">
        <v>2605</v>
      </c>
      <c r="B481" s="123" t="s">
        <v>4524</v>
      </c>
      <c r="C481" s="123" t="s">
        <v>4525</v>
      </c>
      <c r="D481" s="119">
        <f t="shared" si="16"/>
        <v>36</v>
      </c>
      <c r="E481" s="123"/>
      <c r="F481" s="124">
        <v>9000</v>
      </c>
      <c r="G481" s="318"/>
    </row>
    <row r="482" spans="1:7" x14ac:dyDescent="0.25">
      <c r="A482" s="120" t="s">
        <v>2610</v>
      </c>
      <c r="B482" s="123" t="s">
        <v>4526</v>
      </c>
      <c r="C482" s="123" t="s">
        <v>4527</v>
      </c>
      <c r="D482" s="119">
        <f t="shared" si="16"/>
        <v>35</v>
      </c>
      <c r="E482" s="123"/>
      <c r="F482" s="124">
        <v>6480</v>
      </c>
      <c r="G482" s="318"/>
    </row>
    <row r="483" spans="1:7" x14ac:dyDescent="0.25">
      <c r="A483" s="120" t="s">
        <v>2615</v>
      </c>
      <c r="B483" s="123" t="s">
        <v>4528</v>
      </c>
      <c r="C483" s="123" t="s">
        <v>4529</v>
      </c>
      <c r="D483" s="119">
        <f t="shared" si="16"/>
        <v>36</v>
      </c>
      <c r="E483" s="123"/>
      <c r="F483" s="124">
        <v>10800</v>
      </c>
      <c r="G483" s="318"/>
    </row>
    <row r="484" spans="1:7" x14ac:dyDescent="0.25">
      <c r="A484" s="120" t="s">
        <v>2620</v>
      </c>
      <c r="B484" s="123" t="s">
        <v>4530</v>
      </c>
      <c r="C484" s="123" t="s">
        <v>4531</v>
      </c>
      <c r="D484" s="119">
        <f t="shared" si="16"/>
        <v>36</v>
      </c>
      <c r="E484" s="123"/>
      <c r="F484" s="124">
        <v>10800</v>
      </c>
      <c r="G484" s="318"/>
    </row>
    <row r="485" spans="1:7" x14ac:dyDescent="0.25">
      <c r="A485" s="120" t="s">
        <v>2625</v>
      </c>
      <c r="B485" s="123" t="s">
        <v>4532</v>
      </c>
      <c r="C485" s="123" t="s">
        <v>4533</v>
      </c>
      <c r="D485" s="119">
        <f t="shared" si="16"/>
        <v>37</v>
      </c>
      <c r="E485" s="123"/>
      <c r="F485" s="124">
        <v>18000</v>
      </c>
      <c r="G485" s="318"/>
    </row>
    <row r="486" spans="1:7" x14ac:dyDescent="0.25">
      <c r="A486" s="120" t="s">
        <v>2481</v>
      </c>
      <c r="B486" s="123" t="s">
        <v>4534</v>
      </c>
      <c r="C486" s="123" t="s">
        <v>4535</v>
      </c>
      <c r="D486" s="119">
        <f t="shared" si="16"/>
        <v>27</v>
      </c>
      <c r="E486" s="123"/>
      <c r="F486" s="124">
        <v>350</v>
      </c>
      <c r="G486" s="318"/>
    </row>
    <row r="487" spans="1:7" x14ac:dyDescent="0.25">
      <c r="A487" s="120" t="s">
        <v>2486</v>
      </c>
      <c r="B487" s="123" t="s">
        <v>4536</v>
      </c>
      <c r="C487" s="123" t="s">
        <v>4537</v>
      </c>
      <c r="D487" s="119">
        <f t="shared" si="16"/>
        <v>28</v>
      </c>
      <c r="E487" s="123"/>
      <c r="F487" s="124">
        <v>600</v>
      </c>
      <c r="G487" s="318"/>
    </row>
    <row r="488" spans="1:7" x14ac:dyDescent="0.25">
      <c r="A488" s="120" t="s">
        <v>2491</v>
      </c>
      <c r="B488" s="123" t="s">
        <v>4538</v>
      </c>
      <c r="C488" s="123" t="s">
        <v>4539</v>
      </c>
      <c r="D488" s="119">
        <f t="shared" si="16"/>
        <v>27</v>
      </c>
      <c r="E488" s="123"/>
      <c r="F488" s="124">
        <v>875</v>
      </c>
      <c r="G488" s="318"/>
    </row>
    <row r="489" spans="1:7" x14ac:dyDescent="0.25">
      <c r="A489" s="120" t="s">
        <v>2496</v>
      </c>
      <c r="B489" s="123" t="s">
        <v>4540</v>
      </c>
      <c r="C489" s="123" t="s">
        <v>4541</v>
      </c>
      <c r="D489" s="119">
        <f t="shared" ref="D489:D540" si="17">LEN(C489)</f>
        <v>28</v>
      </c>
      <c r="E489" s="123"/>
      <c r="F489" s="124">
        <v>1500</v>
      </c>
      <c r="G489" s="318"/>
    </row>
    <row r="490" spans="1:7" x14ac:dyDescent="0.25">
      <c r="A490" s="120" t="s">
        <v>2501</v>
      </c>
      <c r="B490" s="123" t="s">
        <v>4542</v>
      </c>
      <c r="C490" s="123" t="s">
        <v>4543</v>
      </c>
      <c r="D490" s="119">
        <f t="shared" si="17"/>
        <v>27</v>
      </c>
      <c r="E490" s="123"/>
      <c r="F490" s="124">
        <v>1225</v>
      </c>
      <c r="G490" s="318"/>
    </row>
    <row r="491" spans="1:7" x14ac:dyDescent="0.25">
      <c r="A491" s="120" t="s">
        <v>2506</v>
      </c>
      <c r="B491" s="123" t="s">
        <v>4544</v>
      </c>
      <c r="C491" s="123" t="s">
        <v>4545</v>
      </c>
      <c r="D491" s="119">
        <f t="shared" si="17"/>
        <v>28</v>
      </c>
      <c r="E491" s="123"/>
      <c r="F491" s="124">
        <v>2100</v>
      </c>
      <c r="G491" s="318"/>
    </row>
    <row r="492" spans="1:7" x14ac:dyDescent="0.25">
      <c r="A492" s="120" t="s">
        <v>2511</v>
      </c>
      <c r="B492" s="123" t="s">
        <v>4546</v>
      </c>
      <c r="C492" s="123" t="s">
        <v>4547</v>
      </c>
      <c r="D492" s="119">
        <f t="shared" si="17"/>
        <v>27</v>
      </c>
      <c r="E492" s="123"/>
      <c r="F492" s="124">
        <v>2450</v>
      </c>
      <c r="G492" s="318"/>
    </row>
    <row r="493" spans="1:7" x14ac:dyDescent="0.25">
      <c r="A493" s="120" t="s">
        <v>2516</v>
      </c>
      <c r="B493" s="123" t="s">
        <v>4548</v>
      </c>
      <c r="C493" s="123" t="s">
        <v>4549</v>
      </c>
      <c r="D493" s="119">
        <f t="shared" si="17"/>
        <v>28</v>
      </c>
      <c r="E493" s="123"/>
      <c r="F493" s="124">
        <v>4200</v>
      </c>
      <c r="G493" s="318"/>
    </row>
    <row r="494" spans="1:7" x14ac:dyDescent="0.25">
      <c r="A494" s="120" t="s">
        <v>2521</v>
      </c>
      <c r="B494" s="123" t="s">
        <v>4550</v>
      </c>
      <c r="C494" s="123" t="s">
        <v>4551</v>
      </c>
      <c r="D494" s="119">
        <f t="shared" si="17"/>
        <v>27</v>
      </c>
      <c r="E494" s="123"/>
      <c r="F494" s="124">
        <v>4550</v>
      </c>
      <c r="G494" s="318"/>
    </row>
    <row r="495" spans="1:7" x14ac:dyDescent="0.25">
      <c r="A495" s="120" t="s">
        <v>2526</v>
      </c>
      <c r="B495" s="123" t="s">
        <v>4552</v>
      </c>
      <c r="C495" s="123" t="s">
        <v>4553</v>
      </c>
      <c r="D495" s="119">
        <f t="shared" si="17"/>
        <v>28</v>
      </c>
      <c r="E495" s="123"/>
      <c r="F495" s="124">
        <v>7800</v>
      </c>
      <c r="G495" s="318"/>
    </row>
    <row r="496" spans="1:7" x14ac:dyDescent="0.25">
      <c r="A496" s="120" t="s">
        <v>2531</v>
      </c>
      <c r="B496" s="123" t="s">
        <v>4554</v>
      </c>
      <c r="C496" s="123" t="s">
        <v>4555</v>
      </c>
      <c r="D496" s="119">
        <f t="shared" si="17"/>
        <v>27</v>
      </c>
      <c r="E496" s="123"/>
      <c r="F496" s="124">
        <v>10500</v>
      </c>
      <c r="G496" s="318"/>
    </row>
    <row r="497" spans="1:7" x14ac:dyDescent="0.25">
      <c r="A497" s="120" t="s">
        <v>2536</v>
      </c>
      <c r="B497" s="123" t="s">
        <v>4556</v>
      </c>
      <c r="C497" s="123" t="s">
        <v>4557</v>
      </c>
      <c r="D497" s="119">
        <f t="shared" si="17"/>
        <v>28</v>
      </c>
      <c r="E497" s="123"/>
      <c r="F497" s="124">
        <v>18000</v>
      </c>
      <c r="G497" s="318"/>
    </row>
    <row r="498" spans="1:7" x14ac:dyDescent="0.25">
      <c r="A498" s="120" t="s">
        <v>2541</v>
      </c>
      <c r="B498" s="123" t="s">
        <v>4558</v>
      </c>
      <c r="C498" s="123" t="s">
        <v>4559</v>
      </c>
      <c r="D498" s="119">
        <f t="shared" si="17"/>
        <v>27</v>
      </c>
      <c r="E498" s="123"/>
      <c r="F498" s="124">
        <v>17500</v>
      </c>
      <c r="G498" s="318"/>
    </row>
    <row r="499" spans="1:7" x14ac:dyDescent="0.25">
      <c r="A499" s="120" t="s">
        <v>2546</v>
      </c>
      <c r="B499" s="123" t="s">
        <v>4560</v>
      </c>
      <c r="C499" s="123" t="s">
        <v>4561</v>
      </c>
      <c r="D499" s="119">
        <f t="shared" si="17"/>
        <v>28</v>
      </c>
      <c r="E499" s="123"/>
      <c r="F499" s="124">
        <v>30000</v>
      </c>
      <c r="G499" s="318"/>
    </row>
    <row r="500" spans="1:7" x14ac:dyDescent="0.25">
      <c r="A500" s="120" t="s">
        <v>2551</v>
      </c>
      <c r="B500" s="123" t="s">
        <v>4562</v>
      </c>
      <c r="C500" s="123" t="s">
        <v>4563</v>
      </c>
      <c r="D500" s="119">
        <f t="shared" si="17"/>
        <v>28</v>
      </c>
      <c r="E500" s="123"/>
      <c r="F500" s="124">
        <v>29749.999999999996</v>
      </c>
      <c r="G500" s="318"/>
    </row>
    <row r="501" spans="1:7" x14ac:dyDescent="0.25">
      <c r="A501" s="120" t="s">
        <v>2556</v>
      </c>
      <c r="B501" s="123" t="s">
        <v>4564</v>
      </c>
      <c r="C501" s="123" t="s">
        <v>4565</v>
      </c>
      <c r="D501" s="119">
        <f t="shared" si="17"/>
        <v>29</v>
      </c>
      <c r="E501" s="123"/>
      <c r="F501" s="124">
        <v>51000</v>
      </c>
      <c r="G501" s="318"/>
    </row>
    <row r="502" spans="1:7" x14ac:dyDescent="0.25">
      <c r="A502" s="120" t="s">
        <v>2561</v>
      </c>
      <c r="B502" s="123" t="s">
        <v>4566</v>
      </c>
      <c r="C502" s="123" t="s">
        <v>4567</v>
      </c>
      <c r="D502" s="119">
        <f t="shared" si="17"/>
        <v>34</v>
      </c>
      <c r="E502" s="123"/>
      <c r="F502" s="124">
        <v>630</v>
      </c>
      <c r="G502" s="318"/>
    </row>
    <row r="503" spans="1:7" x14ac:dyDescent="0.25">
      <c r="A503" s="120" t="s">
        <v>2566</v>
      </c>
      <c r="B503" s="123" t="s">
        <v>4568</v>
      </c>
      <c r="C503" s="123" t="s">
        <v>4569</v>
      </c>
      <c r="D503" s="119">
        <f t="shared" si="17"/>
        <v>35</v>
      </c>
      <c r="E503" s="123"/>
      <c r="F503" s="124">
        <v>1080</v>
      </c>
      <c r="G503" s="318"/>
    </row>
    <row r="504" spans="1:7" x14ac:dyDescent="0.25">
      <c r="A504" s="120" t="s">
        <v>2571</v>
      </c>
      <c r="B504" s="123" t="s">
        <v>4570</v>
      </c>
      <c r="C504" s="123" t="s">
        <v>4571</v>
      </c>
      <c r="D504" s="119">
        <f t="shared" si="17"/>
        <v>34</v>
      </c>
      <c r="E504" s="123"/>
      <c r="F504" s="124">
        <v>875</v>
      </c>
      <c r="G504" s="318"/>
    </row>
    <row r="505" spans="1:7" x14ac:dyDescent="0.25">
      <c r="A505" s="120" t="s">
        <v>2576</v>
      </c>
      <c r="B505" s="123" t="s">
        <v>4572</v>
      </c>
      <c r="C505" s="123" t="s">
        <v>4573</v>
      </c>
      <c r="D505" s="119">
        <f t="shared" si="17"/>
        <v>35</v>
      </c>
      <c r="E505" s="123"/>
      <c r="F505" s="124">
        <v>1500</v>
      </c>
      <c r="G505" s="318"/>
    </row>
    <row r="506" spans="1:7" x14ac:dyDescent="0.25">
      <c r="A506" s="120" t="s">
        <v>2581</v>
      </c>
      <c r="B506" s="123" t="s">
        <v>4574</v>
      </c>
      <c r="C506" s="123" t="s">
        <v>4575</v>
      </c>
      <c r="D506" s="119">
        <f t="shared" si="17"/>
        <v>34</v>
      </c>
      <c r="E506" s="123"/>
      <c r="F506" s="124">
        <v>1400</v>
      </c>
      <c r="G506" s="318"/>
    </row>
    <row r="507" spans="1:7" x14ac:dyDescent="0.25">
      <c r="A507" s="120" t="s">
        <v>2586</v>
      </c>
      <c r="B507" s="123" t="s">
        <v>4576</v>
      </c>
      <c r="C507" s="123" t="s">
        <v>4577</v>
      </c>
      <c r="D507" s="119">
        <f t="shared" si="17"/>
        <v>35</v>
      </c>
      <c r="E507" s="123"/>
      <c r="F507" s="124">
        <v>2400</v>
      </c>
      <c r="G507" s="318"/>
    </row>
    <row r="508" spans="1:7" x14ac:dyDescent="0.25">
      <c r="A508" s="120" t="s">
        <v>2591</v>
      </c>
      <c r="B508" s="123" t="s">
        <v>4578</v>
      </c>
      <c r="C508" s="123" t="s">
        <v>4579</v>
      </c>
      <c r="D508" s="119">
        <f t="shared" si="17"/>
        <v>35</v>
      </c>
      <c r="E508" s="123"/>
      <c r="F508" s="124">
        <v>2450</v>
      </c>
      <c r="G508" s="318"/>
    </row>
    <row r="509" spans="1:7" x14ac:dyDescent="0.25">
      <c r="A509" s="120" t="s">
        <v>2596</v>
      </c>
      <c r="B509" s="123" t="s">
        <v>4580</v>
      </c>
      <c r="C509" s="123" t="s">
        <v>4581</v>
      </c>
      <c r="D509" s="119">
        <f t="shared" si="17"/>
        <v>36</v>
      </c>
      <c r="E509" s="123"/>
      <c r="F509" s="124">
        <v>4200</v>
      </c>
      <c r="G509" s="318"/>
    </row>
    <row r="510" spans="1:7" x14ac:dyDescent="0.25">
      <c r="A510" s="120" t="s">
        <v>2601</v>
      </c>
      <c r="B510" s="123" t="s">
        <v>4582</v>
      </c>
      <c r="C510" s="123" t="s">
        <v>4583</v>
      </c>
      <c r="D510" s="119">
        <f t="shared" si="17"/>
        <v>35</v>
      </c>
      <c r="E510" s="123"/>
      <c r="F510" s="124">
        <v>7000</v>
      </c>
      <c r="G510" s="318"/>
    </row>
    <row r="511" spans="1:7" x14ac:dyDescent="0.25">
      <c r="A511" s="120" t="s">
        <v>2606</v>
      </c>
      <c r="B511" s="123" t="s">
        <v>4584</v>
      </c>
      <c r="C511" s="123" t="s">
        <v>4585</v>
      </c>
      <c r="D511" s="119">
        <f t="shared" si="17"/>
        <v>36</v>
      </c>
      <c r="E511" s="123"/>
      <c r="F511" s="124">
        <v>12000</v>
      </c>
      <c r="G511" s="318"/>
    </row>
    <row r="512" spans="1:7" x14ac:dyDescent="0.25">
      <c r="A512" s="120" t="s">
        <v>2611</v>
      </c>
      <c r="B512" s="123" t="s">
        <v>4586</v>
      </c>
      <c r="C512" s="123" t="s">
        <v>4587</v>
      </c>
      <c r="D512" s="119">
        <f t="shared" si="17"/>
        <v>35</v>
      </c>
      <c r="E512" s="123"/>
      <c r="F512" s="124">
        <v>8400</v>
      </c>
      <c r="G512" s="318"/>
    </row>
    <row r="513" spans="1:7" x14ac:dyDescent="0.25">
      <c r="A513" s="120" t="s">
        <v>2616</v>
      </c>
      <c r="B513" s="123" t="s">
        <v>4588</v>
      </c>
      <c r="C513" s="123" t="s">
        <v>4589</v>
      </c>
      <c r="D513" s="119">
        <f t="shared" si="17"/>
        <v>36</v>
      </c>
      <c r="E513" s="123"/>
      <c r="F513" s="124">
        <v>14400</v>
      </c>
      <c r="G513" s="318"/>
    </row>
    <row r="514" spans="1:7" x14ac:dyDescent="0.25">
      <c r="A514" s="120" t="s">
        <v>2621</v>
      </c>
      <c r="B514" s="123" t="s">
        <v>4590</v>
      </c>
      <c r="C514" s="123" t="s">
        <v>4591</v>
      </c>
      <c r="D514" s="119">
        <f t="shared" si="17"/>
        <v>36</v>
      </c>
      <c r="E514" s="123"/>
      <c r="F514" s="124">
        <v>14000</v>
      </c>
      <c r="G514" s="318"/>
    </row>
    <row r="515" spans="1:7" x14ac:dyDescent="0.25">
      <c r="A515" s="120" t="s">
        <v>2626</v>
      </c>
      <c r="B515" s="123" t="s">
        <v>4592</v>
      </c>
      <c r="C515" s="123" t="s">
        <v>4593</v>
      </c>
      <c r="D515" s="119">
        <f t="shared" si="17"/>
        <v>37</v>
      </c>
      <c r="E515" s="123"/>
      <c r="F515" s="124">
        <v>24000</v>
      </c>
      <c r="G515" s="318"/>
    </row>
    <row r="516" spans="1:7" x14ac:dyDescent="0.25">
      <c r="A516" s="120" t="s">
        <v>2710</v>
      </c>
      <c r="B516" s="123" t="s">
        <v>2711</v>
      </c>
      <c r="C516" s="123" t="s">
        <v>4594</v>
      </c>
      <c r="D516" s="119">
        <f t="shared" si="17"/>
        <v>26</v>
      </c>
      <c r="E516" s="123"/>
      <c r="F516" s="124">
        <v>168.00000000000003</v>
      </c>
      <c r="G516" s="318"/>
    </row>
    <row r="517" spans="1:7" x14ac:dyDescent="0.25">
      <c r="A517" s="120" t="s">
        <v>2714</v>
      </c>
      <c r="B517" s="123" t="s">
        <v>2715</v>
      </c>
      <c r="C517" s="123" t="s">
        <v>4595</v>
      </c>
      <c r="D517" s="119">
        <f t="shared" si="17"/>
        <v>24</v>
      </c>
      <c r="E517" s="123"/>
      <c r="F517" s="124">
        <v>240</v>
      </c>
      <c r="G517" s="318"/>
    </row>
    <row r="518" spans="1:7" x14ac:dyDescent="0.25">
      <c r="A518" s="120" t="s">
        <v>2718</v>
      </c>
      <c r="B518" s="123" t="s">
        <v>2719</v>
      </c>
      <c r="C518" s="123" t="s">
        <v>4596</v>
      </c>
      <c r="D518" s="119">
        <f t="shared" si="17"/>
        <v>26</v>
      </c>
      <c r="E518" s="123"/>
      <c r="F518" s="124">
        <v>280</v>
      </c>
      <c r="G518" s="318"/>
    </row>
    <row r="519" spans="1:7" x14ac:dyDescent="0.25">
      <c r="A519" s="120" t="s">
        <v>2722</v>
      </c>
      <c r="B519" s="123" t="s">
        <v>2723</v>
      </c>
      <c r="C519" s="123" t="s">
        <v>4597</v>
      </c>
      <c r="D519" s="119">
        <f t="shared" si="17"/>
        <v>24</v>
      </c>
      <c r="E519" s="123"/>
      <c r="F519" s="124">
        <v>400</v>
      </c>
      <c r="G519" s="318"/>
    </row>
    <row r="520" spans="1:7" x14ac:dyDescent="0.25">
      <c r="A520" s="120" t="s">
        <v>2726</v>
      </c>
      <c r="B520" s="123" t="s">
        <v>2727</v>
      </c>
      <c r="C520" s="123" t="s">
        <v>4598</v>
      </c>
      <c r="D520" s="119">
        <f t="shared" si="17"/>
        <v>26</v>
      </c>
      <c r="E520" s="123"/>
      <c r="F520" s="124">
        <v>560</v>
      </c>
      <c r="G520" s="318"/>
    </row>
    <row r="521" spans="1:7" x14ac:dyDescent="0.25">
      <c r="A521" s="120" t="s">
        <v>2730</v>
      </c>
      <c r="B521" s="123" t="s">
        <v>2731</v>
      </c>
      <c r="C521" s="123" t="s">
        <v>4599</v>
      </c>
      <c r="D521" s="119">
        <f t="shared" si="17"/>
        <v>24</v>
      </c>
      <c r="E521" s="123"/>
      <c r="F521" s="124">
        <v>800</v>
      </c>
      <c r="G521" s="318"/>
    </row>
    <row r="522" spans="1:7" x14ac:dyDescent="0.25">
      <c r="A522" s="120" t="s">
        <v>2734</v>
      </c>
      <c r="B522" s="123" t="s">
        <v>2735</v>
      </c>
      <c r="C522" s="123" t="s">
        <v>4600</v>
      </c>
      <c r="D522" s="119">
        <f t="shared" si="17"/>
        <v>26</v>
      </c>
      <c r="E522" s="123"/>
      <c r="F522" s="124">
        <v>980.00000000000011</v>
      </c>
      <c r="G522" s="318"/>
    </row>
    <row r="523" spans="1:7" x14ac:dyDescent="0.25">
      <c r="A523" s="120" t="s">
        <v>2738</v>
      </c>
      <c r="B523" s="123" t="s">
        <v>2739</v>
      </c>
      <c r="C523" s="123" t="s">
        <v>4601</v>
      </c>
      <c r="D523" s="119">
        <f t="shared" si="17"/>
        <v>24</v>
      </c>
      <c r="E523" s="123"/>
      <c r="F523" s="124">
        <v>1400</v>
      </c>
      <c r="G523" s="318"/>
    </row>
    <row r="524" spans="1:7" x14ac:dyDescent="0.25">
      <c r="A524" s="120" t="s">
        <v>2742</v>
      </c>
      <c r="B524" s="123" t="s">
        <v>4602</v>
      </c>
      <c r="C524" s="123" t="s">
        <v>2744</v>
      </c>
      <c r="D524" s="119">
        <f t="shared" si="17"/>
        <v>37</v>
      </c>
      <c r="E524" s="123"/>
      <c r="F524" s="124">
        <v>112.00000000000001</v>
      </c>
      <c r="G524" s="318"/>
    </row>
    <row r="525" spans="1:7" x14ac:dyDescent="0.25">
      <c r="A525" s="120" t="s">
        <v>2746</v>
      </c>
      <c r="B525" s="123" t="s">
        <v>4603</v>
      </c>
      <c r="C525" s="123" t="s">
        <v>2748</v>
      </c>
      <c r="D525" s="119">
        <f t="shared" si="17"/>
        <v>35</v>
      </c>
      <c r="E525" s="123"/>
      <c r="F525" s="124">
        <v>160</v>
      </c>
      <c r="G525" s="318"/>
    </row>
    <row r="526" spans="1:7" x14ac:dyDescent="0.25">
      <c r="A526" s="120" t="s">
        <v>2750</v>
      </c>
      <c r="B526" s="123" t="s">
        <v>2751</v>
      </c>
      <c r="C526" s="123" t="s">
        <v>2752</v>
      </c>
      <c r="D526" s="119">
        <f t="shared" si="17"/>
        <v>37</v>
      </c>
      <c r="E526" s="123"/>
      <c r="F526" s="124">
        <v>392.00000000000006</v>
      </c>
      <c r="G526" s="318"/>
    </row>
    <row r="527" spans="1:7" x14ac:dyDescent="0.25">
      <c r="A527" s="120" t="s">
        <v>2754</v>
      </c>
      <c r="B527" s="123" t="s">
        <v>2755</v>
      </c>
      <c r="C527" s="123" t="s">
        <v>2756</v>
      </c>
      <c r="D527" s="119">
        <f t="shared" si="17"/>
        <v>35</v>
      </c>
      <c r="E527" s="123"/>
      <c r="F527" s="124">
        <v>560</v>
      </c>
      <c r="G527" s="318"/>
    </row>
    <row r="528" spans="1:7" x14ac:dyDescent="0.25">
      <c r="A528" s="120" t="s">
        <v>2758</v>
      </c>
      <c r="B528" s="123" t="s">
        <v>2759</v>
      </c>
      <c r="C528" s="123" t="s">
        <v>2760</v>
      </c>
      <c r="D528" s="119">
        <f t="shared" si="17"/>
        <v>37</v>
      </c>
      <c r="E528" s="123"/>
      <c r="F528" s="124">
        <v>812.00000000000011</v>
      </c>
      <c r="G528" s="318"/>
    </row>
    <row r="529" spans="1:7" x14ac:dyDescent="0.25">
      <c r="A529" s="120" t="s">
        <v>2762</v>
      </c>
      <c r="B529" s="123" t="s">
        <v>2763</v>
      </c>
      <c r="C529" s="123" t="s">
        <v>2764</v>
      </c>
      <c r="D529" s="119">
        <f t="shared" si="17"/>
        <v>35</v>
      </c>
      <c r="E529" s="123"/>
      <c r="F529" s="124">
        <v>1160</v>
      </c>
      <c r="G529" s="318"/>
    </row>
    <row r="530" spans="1:7" x14ac:dyDescent="0.25">
      <c r="A530" s="120" t="s">
        <v>2766</v>
      </c>
      <c r="B530" s="123" t="s">
        <v>4604</v>
      </c>
      <c r="C530" s="123" t="s">
        <v>2768</v>
      </c>
      <c r="D530" s="119">
        <f t="shared" si="17"/>
        <v>37</v>
      </c>
      <c r="E530" s="123"/>
      <c r="F530" s="124">
        <v>280</v>
      </c>
      <c r="G530" s="318"/>
    </row>
    <row r="531" spans="1:7" x14ac:dyDescent="0.25">
      <c r="A531" s="120" t="s">
        <v>2770</v>
      </c>
      <c r="B531" s="123" t="s">
        <v>4605</v>
      </c>
      <c r="C531" s="123" t="s">
        <v>2772</v>
      </c>
      <c r="D531" s="119">
        <f t="shared" si="17"/>
        <v>35</v>
      </c>
      <c r="E531" s="123"/>
      <c r="F531" s="124">
        <v>400</v>
      </c>
      <c r="G531" s="318"/>
    </row>
    <row r="532" spans="1:7" x14ac:dyDescent="0.25">
      <c r="A532" s="120" t="s">
        <v>2774</v>
      </c>
      <c r="B532" s="123" t="s">
        <v>2775</v>
      </c>
      <c r="C532" s="123" t="s">
        <v>2776</v>
      </c>
      <c r="D532" s="119">
        <f t="shared" si="17"/>
        <v>37</v>
      </c>
      <c r="E532" s="123"/>
      <c r="F532" s="124">
        <v>700.00000000000011</v>
      </c>
      <c r="G532" s="318"/>
    </row>
    <row r="533" spans="1:7" x14ac:dyDescent="0.25">
      <c r="A533" s="120" t="s">
        <v>2778</v>
      </c>
      <c r="B533" s="123" t="s">
        <v>2779</v>
      </c>
      <c r="C533" s="123" t="s">
        <v>2780</v>
      </c>
      <c r="D533" s="119">
        <f t="shared" si="17"/>
        <v>35</v>
      </c>
      <c r="E533" s="123"/>
      <c r="F533" s="124">
        <v>1000</v>
      </c>
      <c r="G533" s="318"/>
    </row>
    <row r="534" spans="1:7" x14ac:dyDescent="0.25">
      <c r="A534" s="120" t="s">
        <v>2782</v>
      </c>
      <c r="B534" s="123" t="s">
        <v>4606</v>
      </c>
      <c r="C534" s="123" t="s">
        <v>2784</v>
      </c>
      <c r="D534" s="119">
        <f t="shared" si="17"/>
        <v>37</v>
      </c>
      <c r="E534" s="123"/>
      <c r="F534" s="124">
        <v>420.00000000000006</v>
      </c>
      <c r="G534" s="318"/>
    </row>
    <row r="535" spans="1:7" x14ac:dyDescent="0.25">
      <c r="A535" s="120" t="s">
        <v>2786</v>
      </c>
      <c r="B535" s="123" t="s">
        <v>4607</v>
      </c>
      <c r="C535" s="123" t="s">
        <v>2788</v>
      </c>
      <c r="D535" s="119">
        <f t="shared" si="17"/>
        <v>35</v>
      </c>
      <c r="E535" s="123"/>
      <c r="F535" s="124">
        <v>600</v>
      </c>
      <c r="G535" s="318"/>
    </row>
    <row r="536" spans="1:7" x14ac:dyDescent="0.25">
      <c r="A536" s="120" t="s">
        <v>2790</v>
      </c>
      <c r="B536" s="123" t="s">
        <v>4608</v>
      </c>
      <c r="C536" s="123" t="s">
        <v>1651</v>
      </c>
      <c r="D536" s="119">
        <f t="shared" si="17"/>
        <v>32</v>
      </c>
      <c r="E536" s="123"/>
      <c r="F536" s="124">
        <v>840.00000000000011</v>
      </c>
      <c r="G536" s="318"/>
    </row>
    <row r="537" spans="1:7" x14ac:dyDescent="0.25">
      <c r="A537" s="120" t="s">
        <v>2795</v>
      </c>
      <c r="B537" s="123" t="s">
        <v>4609</v>
      </c>
      <c r="C537" s="123" t="s">
        <v>2797</v>
      </c>
      <c r="D537" s="119">
        <f t="shared" si="17"/>
        <v>24</v>
      </c>
      <c r="E537" s="123"/>
      <c r="F537" s="124">
        <v>1200</v>
      </c>
      <c r="G537" s="318"/>
    </row>
    <row r="538" spans="1:7" x14ac:dyDescent="0.25">
      <c r="A538" s="120" t="s">
        <v>2800</v>
      </c>
      <c r="B538" s="123" t="s">
        <v>2801</v>
      </c>
      <c r="C538" s="123" t="s">
        <v>2802</v>
      </c>
      <c r="D538" s="119">
        <f t="shared" si="17"/>
        <v>26</v>
      </c>
      <c r="E538" s="123"/>
      <c r="F538" s="124">
        <v>1260.0000000000002</v>
      </c>
      <c r="G538" s="318"/>
    </row>
    <row r="539" spans="1:7" x14ac:dyDescent="0.25">
      <c r="A539" s="120" t="s">
        <v>2805</v>
      </c>
      <c r="B539" s="123" t="s">
        <v>2806</v>
      </c>
      <c r="C539" s="123" t="s">
        <v>2807</v>
      </c>
      <c r="D539" s="119">
        <f t="shared" si="17"/>
        <v>24</v>
      </c>
      <c r="E539" s="123"/>
      <c r="F539" s="124">
        <v>1800</v>
      </c>
      <c r="G539" s="318"/>
    </row>
    <row r="540" spans="1:7" x14ac:dyDescent="0.25">
      <c r="A540" s="120" t="s">
        <v>2810</v>
      </c>
      <c r="B540" s="123" t="s">
        <v>2811</v>
      </c>
      <c r="C540" s="123" t="s">
        <v>2812</v>
      </c>
      <c r="D540" s="119">
        <f t="shared" si="17"/>
        <v>37</v>
      </c>
      <c r="E540" s="123"/>
      <c r="F540" s="124">
        <v>420.00000000000006</v>
      </c>
      <c r="G540" s="318"/>
    </row>
    <row r="541" spans="1:7" x14ac:dyDescent="0.25">
      <c r="A541" s="120" t="s">
        <v>2815</v>
      </c>
      <c r="B541" s="123" t="s">
        <v>2816</v>
      </c>
      <c r="C541" s="123" t="s">
        <v>2817</v>
      </c>
      <c r="D541" s="119">
        <f t="shared" ref="D541:D597" si="18">LEN(C541)</f>
        <v>36</v>
      </c>
      <c r="E541" s="123"/>
      <c r="F541" s="124">
        <v>600</v>
      </c>
      <c r="G541" s="318"/>
    </row>
    <row r="542" spans="1:7" x14ac:dyDescent="0.25">
      <c r="A542" s="120" t="s">
        <v>2820</v>
      </c>
      <c r="B542" s="123" t="s">
        <v>2821</v>
      </c>
      <c r="C542" s="123" t="s">
        <v>2822</v>
      </c>
      <c r="D542" s="119">
        <f t="shared" si="18"/>
        <v>37</v>
      </c>
      <c r="E542" s="123"/>
      <c r="F542" s="124">
        <v>700.00000000000011</v>
      </c>
      <c r="G542" s="318"/>
    </row>
    <row r="543" spans="1:7" x14ac:dyDescent="0.25">
      <c r="A543" s="120" t="s">
        <v>2825</v>
      </c>
      <c r="B543" s="123" t="s">
        <v>2826</v>
      </c>
      <c r="C543" s="123" t="s">
        <v>2827</v>
      </c>
      <c r="D543" s="119">
        <f t="shared" si="18"/>
        <v>35</v>
      </c>
      <c r="E543" s="123"/>
      <c r="F543" s="124">
        <v>1000</v>
      </c>
      <c r="G543" s="318"/>
    </row>
    <row r="544" spans="1:7" x14ac:dyDescent="0.25">
      <c r="A544" s="120" t="s">
        <v>2830</v>
      </c>
      <c r="B544" s="123" t="s">
        <v>2831</v>
      </c>
      <c r="C544" s="123" t="s">
        <v>2832</v>
      </c>
      <c r="D544" s="119">
        <f t="shared" si="18"/>
        <v>38</v>
      </c>
      <c r="E544" s="123"/>
      <c r="F544" s="124">
        <v>1400.0000000000002</v>
      </c>
      <c r="G544" s="318"/>
    </row>
    <row r="545" spans="1:7" x14ac:dyDescent="0.25">
      <c r="A545" s="120" t="s">
        <v>2835</v>
      </c>
      <c r="B545" s="123" t="s">
        <v>2836</v>
      </c>
      <c r="C545" s="123" t="s">
        <v>2837</v>
      </c>
      <c r="D545" s="119">
        <f t="shared" si="18"/>
        <v>36</v>
      </c>
      <c r="E545" s="123"/>
      <c r="F545" s="124">
        <v>2000</v>
      </c>
      <c r="G545" s="318"/>
    </row>
    <row r="546" spans="1:7" x14ac:dyDescent="0.25">
      <c r="A546" s="120" t="s">
        <v>2840</v>
      </c>
      <c r="B546" s="123" t="s">
        <v>2841</v>
      </c>
      <c r="C546" s="123" t="s">
        <v>2842</v>
      </c>
      <c r="D546" s="119">
        <f t="shared" si="18"/>
        <v>38</v>
      </c>
      <c r="E546" s="123"/>
      <c r="F546" s="124">
        <v>2100</v>
      </c>
      <c r="G546" s="318"/>
    </row>
    <row r="547" spans="1:7" x14ac:dyDescent="0.25">
      <c r="A547" s="120" t="s">
        <v>2845</v>
      </c>
      <c r="B547" s="123" t="s">
        <v>2846</v>
      </c>
      <c r="C547" s="123" t="s">
        <v>2847</v>
      </c>
      <c r="D547" s="119">
        <f t="shared" si="18"/>
        <v>36</v>
      </c>
      <c r="E547" s="123"/>
      <c r="F547" s="124">
        <v>3000</v>
      </c>
      <c r="G547" s="318"/>
    </row>
    <row r="548" spans="1:7" x14ac:dyDescent="0.25">
      <c r="A548" s="120" t="s">
        <v>2850</v>
      </c>
      <c r="B548" s="123" t="s">
        <v>2851</v>
      </c>
      <c r="C548" s="123" t="s">
        <v>2852</v>
      </c>
      <c r="D548" s="119">
        <f t="shared" si="18"/>
        <v>38</v>
      </c>
      <c r="E548" s="123"/>
      <c r="F548" s="124">
        <v>2800.0000000000005</v>
      </c>
      <c r="G548" s="318"/>
    </row>
    <row r="549" spans="1:7" x14ac:dyDescent="0.25">
      <c r="A549" s="120" t="s">
        <v>2855</v>
      </c>
      <c r="B549" s="123" t="s">
        <v>2856</v>
      </c>
      <c r="C549" s="123" t="s">
        <v>2857</v>
      </c>
      <c r="D549" s="119">
        <f t="shared" si="18"/>
        <v>36</v>
      </c>
      <c r="E549" s="123"/>
      <c r="F549" s="124">
        <v>4000</v>
      </c>
      <c r="G549" s="318"/>
    </row>
    <row r="550" spans="1:7" x14ac:dyDescent="0.25">
      <c r="A550" s="120" t="s">
        <v>2860</v>
      </c>
      <c r="B550" s="123" t="s">
        <v>2861</v>
      </c>
      <c r="C550" s="123" t="s">
        <v>2862</v>
      </c>
      <c r="D550" s="119">
        <f t="shared" si="18"/>
        <v>38</v>
      </c>
      <c r="E550" s="123"/>
      <c r="F550" s="124">
        <v>3500.0000000000005</v>
      </c>
      <c r="G550" s="318"/>
    </row>
    <row r="551" spans="1:7" x14ac:dyDescent="0.25">
      <c r="A551" s="120" t="s">
        <v>2865</v>
      </c>
      <c r="B551" s="123" t="s">
        <v>2866</v>
      </c>
      <c r="C551" s="123" t="s">
        <v>2867</v>
      </c>
      <c r="D551" s="119">
        <f t="shared" si="18"/>
        <v>36</v>
      </c>
      <c r="E551" s="123"/>
      <c r="F551" s="124">
        <v>5000</v>
      </c>
      <c r="G551" s="318"/>
    </row>
    <row r="552" spans="1:7" x14ac:dyDescent="0.25">
      <c r="A552" s="120" t="s">
        <v>2870</v>
      </c>
      <c r="B552" s="123" t="s">
        <v>2871</v>
      </c>
      <c r="C552" s="123" t="s">
        <v>2872</v>
      </c>
      <c r="D552" s="119">
        <f t="shared" si="18"/>
        <v>38</v>
      </c>
      <c r="E552" s="123"/>
      <c r="F552" s="124">
        <v>4200</v>
      </c>
      <c r="G552" s="318"/>
    </row>
    <row r="553" spans="1:7" x14ac:dyDescent="0.25">
      <c r="A553" s="120" t="s">
        <v>2875</v>
      </c>
      <c r="B553" s="123" t="s">
        <v>2876</v>
      </c>
      <c r="C553" s="123" t="s">
        <v>2877</v>
      </c>
      <c r="D553" s="119">
        <f t="shared" si="18"/>
        <v>36</v>
      </c>
      <c r="E553" s="123"/>
      <c r="F553" s="124">
        <v>6000</v>
      </c>
      <c r="G553" s="318"/>
    </row>
    <row r="554" spans="1:7" x14ac:dyDescent="0.25">
      <c r="A554" s="120" t="s">
        <v>2880</v>
      </c>
      <c r="B554" s="123" t="s">
        <v>2881</v>
      </c>
      <c r="C554" s="123" t="s">
        <v>2882</v>
      </c>
      <c r="D554" s="119">
        <f t="shared" si="18"/>
        <v>38</v>
      </c>
      <c r="E554" s="123"/>
      <c r="F554" s="124">
        <v>4900.0000000000009</v>
      </c>
      <c r="G554" s="318"/>
    </row>
    <row r="555" spans="1:7" x14ac:dyDescent="0.25">
      <c r="A555" s="120" t="s">
        <v>2885</v>
      </c>
      <c r="B555" s="123" t="s">
        <v>2886</v>
      </c>
      <c r="C555" s="123" t="s">
        <v>2887</v>
      </c>
      <c r="D555" s="119">
        <f t="shared" si="18"/>
        <v>36</v>
      </c>
      <c r="E555" s="123"/>
      <c r="F555" s="124">
        <v>7000</v>
      </c>
      <c r="G555" s="318"/>
    </row>
    <row r="556" spans="1:7" x14ac:dyDescent="0.25">
      <c r="A556" s="120" t="s">
        <v>2890</v>
      </c>
      <c r="B556" s="123" t="s">
        <v>2891</v>
      </c>
      <c r="C556" s="123" t="s">
        <v>2892</v>
      </c>
      <c r="D556" s="119">
        <f t="shared" si="18"/>
        <v>38</v>
      </c>
      <c r="E556" s="123"/>
      <c r="F556" s="124">
        <v>5600.0000000000009</v>
      </c>
      <c r="G556" s="318"/>
    </row>
    <row r="557" spans="1:7" x14ac:dyDescent="0.25">
      <c r="A557" s="120" t="s">
        <v>2895</v>
      </c>
      <c r="B557" s="123" t="s">
        <v>2896</v>
      </c>
      <c r="C557" s="123" t="s">
        <v>2897</v>
      </c>
      <c r="D557" s="119">
        <f t="shared" si="18"/>
        <v>36</v>
      </c>
      <c r="E557" s="123"/>
      <c r="F557" s="124">
        <v>8000</v>
      </c>
      <c r="G557" s="318"/>
    </row>
    <row r="558" spans="1:7" x14ac:dyDescent="0.25">
      <c r="A558" s="120" t="s">
        <v>2900</v>
      </c>
      <c r="B558" s="123" t="s">
        <v>2901</v>
      </c>
      <c r="C558" s="123" t="s">
        <v>2902</v>
      </c>
      <c r="D558" s="119">
        <f t="shared" si="18"/>
        <v>38</v>
      </c>
      <c r="E558" s="123"/>
      <c r="F558" s="124">
        <v>6300.0000000000009</v>
      </c>
      <c r="G558" s="318"/>
    </row>
    <row r="559" spans="1:7" x14ac:dyDescent="0.25">
      <c r="A559" s="120" t="s">
        <v>2905</v>
      </c>
      <c r="B559" s="123" t="s">
        <v>2906</v>
      </c>
      <c r="C559" s="123" t="s">
        <v>2907</v>
      </c>
      <c r="D559" s="119">
        <f t="shared" si="18"/>
        <v>36</v>
      </c>
      <c r="E559" s="123"/>
      <c r="F559" s="124">
        <v>9000</v>
      </c>
      <c r="G559" s="318"/>
    </row>
    <row r="560" spans="1:7" x14ac:dyDescent="0.25">
      <c r="A560" s="120" t="s">
        <v>2910</v>
      </c>
      <c r="B560" s="123" t="s">
        <v>2911</v>
      </c>
      <c r="C560" s="123" t="s">
        <v>2912</v>
      </c>
      <c r="D560" s="119">
        <f t="shared" si="18"/>
        <v>26</v>
      </c>
      <c r="E560" s="123"/>
      <c r="F560" s="124">
        <v>4900.0000000000009</v>
      </c>
      <c r="G560" s="318"/>
    </row>
    <row r="561" spans="1:7" x14ac:dyDescent="0.25">
      <c r="A561" s="120" t="s">
        <v>2915</v>
      </c>
      <c r="B561" s="123" t="s">
        <v>2916</v>
      </c>
      <c r="C561" s="123" t="s">
        <v>2917</v>
      </c>
      <c r="D561" s="119">
        <f t="shared" si="18"/>
        <v>24</v>
      </c>
      <c r="E561" s="123"/>
      <c r="F561" s="124">
        <v>7000</v>
      </c>
      <c r="G561" s="318"/>
    </row>
    <row r="562" spans="1:7" x14ac:dyDescent="0.25">
      <c r="A562" s="120" t="s">
        <v>2920</v>
      </c>
      <c r="B562" s="123" t="s">
        <v>2921</v>
      </c>
      <c r="C562" s="123" t="s">
        <v>2922</v>
      </c>
      <c r="D562" s="119">
        <f t="shared" si="18"/>
        <v>37</v>
      </c>
      <c r="E562" s="123"/>
      <c r="F562" s="124">
        <v>700.00000000000011</v>
      </c>
      <c r="G562" s="318"/>
    </row>
    <row r="563" spans="1:7" x14ac:dyDescent="0.25">
      <c r="A563" s="120" t="s">
        <v>2925</v>
      </c>
      <c r="B563" s="123" t="s">
        <v>2926</v>
      </c>
      <c r="C563" s="123" t="s">
        <v>2927</v>
      </c>
      <c r="D563" s="119">
        <f t="shared" si="18"/>
        <v>35</v>
      </c>
      <c r="E563" s="123"/>
      <c r="F563" s="124">
        <v>1000</v>
      </c>
      <c r="G563" s="318"/>
    </row>
    <row r="564" spans="1:7" x14ac:dyDescent="0.25">
      <c r="A564" s="120" t="s">
        <v>2930</v>
      </c>
      <c r="B564" s="123" t="s">
        <v>2931</v>
      </c>
      <c r="C564" s="123" t="s">
        <v>2932</v>
      </c>
      <c r="D564" s="119">
        <f t="shared" si="18"/>
        <v>38</v>
      </c>
      <c r="E564" s="123"/>
      <c r="F564" s="124">
        <v>1400.0000000000002</v>
      </c>
      <c r="G564" s="318"/>
    </row>
    <row r="565" spans="1:7" x14ac:dyDescent="0.25">
      <c r="A565" s="120" t="s">
        <v>2935</v>
      </c>
      <c r="B565" s="123" t="s">
        <v>2936</v>
      </c>
      <c r="C565" s="123" t="s">
        <v>2937</v>
      </c>
      <c r="D565" s="119">
        <f t="shared" si="18"/>
        <v>36</v>
      </c>
      <c r="E565" s="123"/>
      <c r="F565" s="124">
        <v>2000</v>
      </c>
      <c r="G565" s="318"/>
    </row>
    <row r="566" spans="1:7" x14ac:dyDescent="0.25">
      <c r="A566" s="120" t="s">
        <v>2940</v>
      </c>
      <c r="B566" s="123" t="s">
        <v>2941</v>
      </c>
      <c r="C566" s="123" t="s">
        <v>2942</v>
      </c>
      <c r="D566" s="119">
        <f t="shared" si="18"/>
        <v>38</v>
      </c>
      <c r="E566" s="123"/>
      <c r="F566" s="124">
        <v>2100</v>
      </c>
      <c r="G566" s="318"/>
    </row>
    <row r="567" spans="1:7" x14ac:dyDescent="0.25">
      <c r="A567" s="120" t="s">
        <v>2945</v>
      </c>
      <c r="B567" s="123" t="s">
        <v>2946</v>
      </c>
      <c r="C567" s="123" t="s">
        <v>2947</v>
      </c>
      <c r="D567" s="119">
        <f t="shared" si="18"/>
        <v>36</v>
      </c>
      <c r="E567" s="123"/>
      <c r="F567" s="124">
        <v>3000</v>
      </c>
      <c r="G567" s="318"/>
    </row>
    <row r="568" spans="1:7" x14ac:dyDescent="0.25">
      <c r="A568" s="120" t="s">
        <v>2950</v>
      </c>
      <c r="B568" s="123" t="s">
        <v>2951</v>
      </c>
      <c r="C568" s="123" t="s">
        <v>2952</v>
      </c>
      <c r="D568" s="119">
        <f t="shared" si="18"/>
        <v>38</v>
      </c>
      <c r="E568" s="123"/>
      <c r="F568" s="124">
        <v>2800.0000000000005</v>
      </c>
      <c r="G568" s="318"/>
    </row>
    <row r="569" spans="1:7" x14ac:dyDescent="0.25">
      <c r="A569" s="120" t="s">
        <v>2955</v>
      </c>
      <c r="B569" s="123" t="s">
        <v>2956</v>
      </c>
      <c r="C569" s="123" t="s">
        <v>2957</v>
      </c>
      <c r="D569" s="119">
        <f t="shared" si="18"/>
        <v>36</v>
      </c>
      <c r="E569" s="123"/>
      <c r="F569" s="124">
        <v>4000</v>
      </c>
      <c r="G569" s="318"/>
    </row>
    <row r="570" spans="1:7" x14ac:dyDescent="0.25">
      <c r="A570" s="120" t="s">
        <v>2960</v>
      </c>
      <c r="B570" s="123" t="s">
        <v>2961</v>
      </c>
      <c r="C570" s="123" t="s">
        <v>2962</v>
      </c>
      <c r="D570" s="119">
        <f t="shared" si="18"/>
        <v>38</v>
      </c>
      <c r="E570" s="123"/>
      <c r="F570" s="124">
        <v>3500.0000000000005</v>
      </c>
      <c r="G570" s="318"/>
    </row>
    <row r="571" spans="1:7" x14ac:dyDescent="0.25">
      <c r="A571" s="120" t="s">
        <v>2965</v>
      </c>
      <c r="B571" s="123" t="s">
        <v>2966</v>
      </c>
      <c r="C571" s="123" t="s">
        <v>2967</v>
      </c>
      <c r="D571" s="119">
        <f t="shared" si="18"/>
        <v>36</v>
      </c>
      <c r="E571" s="123"/>
      <c r="F571" s="124">
        <v>5000</v>
      </c>
      <c r="G571" s="318"/>
    </row>
    <row r="572" spans="1:7" x14ac:dyDescent="0.25">
      <c r="A572" s="120" t="s">
        <v>2970</v>
      </c>
      <c r="B572" s="123" t="s">
        <v>2971</v>
      </c>
      <c r="C572" s="123" t="s">
        <v>2972</v>
      </c>
      <c r="D572" s="119">
        <f t="shared" si="18"/>
        <v>38</v>
      </c>
      <c r="E572" s="123"/>
      <c r="F572" s="124">
        <v>4200</v>
      </c>
      <c r="G572" s="318"/>
    </row>
    <row r="573" spans="1:7" x14ac:dyDescent="0.25">
      <c r="A573" s="120" t="s">
        <v>2975</v>
      </c>
      <c r="B573" s="123" t="s">
        <v>2976</v>
      </c>
      <c r="C573" s="123" t="s">
        <v>2977</v>
      </c>
      <c r="D573" s="119">
        <f t="shared" si="18"/>
        <v>36</v>
      </c>
      <c r="E573" s="123"/>
      <c r="F573" s="124">
        <v>6000</v>
      </c>
      <c r="G573" s="318"/>
    </row>
    <row r="574" spans="1:7" x14ac:dyDescent="0.25">
      <c r="A574" s="120" t="s">
        <v>2980</v>
      </c>
      <c r="B574" s="123" t="s">
        <v>2981</v>
      </c>
      <c r="C574" s="123" t="s">
        <v>2982</v>
      </c>
      <c r="D574" s="119">
        <f t="shared" si="18"/>
        <v>38</v>
      </c>
      <c r="E574" s="123"/>
      <c r="F574" s="124">
        <v>4900.0000000000009</v>
      </c>
      <c r="G574" s="318"/>
    </row>
    <row r="575" spans="1:7" x14ac:dyDescent="0.25">
      <c r="A575" s="120" t="s">
        <v>2985</v>
      </c>
      <c r="B575" s="123" t="s">
        <v>2986</v>
      </c>
      <c r="C575" s="123" t="s">
        <v>2987</v>
      </c>
      <c r="D575" s="119">
        <f t="shared" si="18"/>
        <v>36</v>
      </c>
      <c r="E575" s="123"/>
      <c r="F575" s="124">
        <v>7000</v>
      </c>
      <c r="G575" s="318"/>
    </row>
    <row r="576" spans="1:7" x14ac:dyDescent="0.25">
      <c r="A576" s="120" t="s">
        <v>2990</v>
      </c>
      <c r="B576" s="123" t="s">
        <v>2991</v>
      </c>
      <c r="C576" s="123" t="s">
        <v>2992</v>
      </c>
      <c r="D576" s="119">
        <f t="shared" si="18"/>
        <v>38</v>
      </c>
      <c r="E576" s="123"/>
      <c r="F576" s="124">
        <v>5600.0000000000009</v>
      </c>
      <c r="G576" s="318"/>
    </row>
    <row r="577" spans="1:7" x14ac:dyDescent="0.25">
      <c r="A577" s="120" t="s">
        <v>2995</v>
      </c>
      <c r="B577" s="123" t="s">
        <v>2996</v>
      </c>
      <c r="C577" s="123" t="s">
        <v>2997</v>
      </c>
      <c r="D577" s="119">
        <f t="shared" si="18"/>
        <v>36</v>
      </c>
      <c r="E577" s="123"/>
      <c r="F577" s="124">
        <v>8000</v>
      </c>
      <c r="G577" s="318"/>
    </row>
    <row r="578" spans="1:7" x14ac:dyDescent="0.25">
      <c r="A578" s="120" t="s">
        <v>3000</v>
      </c>
      <c r="B578" s="123" t="s">
        <v>3001</v>
      </c>
      <c r="C578" s="123" t="s">
        <v>3002</v>
      </c>
      <c r="D578" s="119">
        <f t="shared" si="18"/>
        <v>38</v>
      </c>
      <c r="E578" s="123"/>
      <c r="F578" s="124">
        <v>6300.0000000000009</v>
      </c>
      <c r="G578" s="318"/>
    </row>
    <row r="579" spans="1:7" x14ac:dyDescent="0.25">
      <c r="A579" s="120" t="s">
        <v>3005</v>
      </c>
      <c r="B579" s="123" t="s">
        <v>3006</v>
      </c>
      <c r="C579" s="123" t="s">
        <v>3007</v>
      </c>
      <c r="D579" s="119">
        <f t="shared" si="18"/>
        <v>36</v>
      </c>
      <c r="E579" s="123"/>
      <c r="F579" s="124">
        <v>9000</v>
      </c>
      <c r="G579" s="318"/>
    </row>
    <row r="580" spans="1:7" x14ac:dyDescent="0.25">
      <c r="A580" s="120" t="s">
        <v>3010</v>
      </c>
      <c r="B580" s="123" t="s">
        <v>3011</v>
      </c>
      <c r="C580" s="123" t="s">
        <v>3012</v>
      </c>
      <c r="D580" s="119">
        <f t="shared" si="18"/>
        <v>38</v>
      </c>
      <c r="E580" s="123"/>
      <c r="F580" s="124">
        <v>7000.0000000000009</v>
      </c>
      <c r="G580" s="318"/>
    </row>
    <row r="581" spans="1:7" x14ac:dyDescent="0.25">
      <c r="A581" s="120" t="s">
        <v>3015</v>
      </c>
      <c r="B581" s="123" t="s">
        <v>3016</v>
      </c>
      <c r="C581" s="123" t="s">
        <v>3017</v>
      </c>
      <c r="D581" s="119">
        <f t="shared" si="18"/>
        <v>36</v>
      </c>
      <c r="E581" s="123"/>
      <c r="F581" s="124">
        <v>10000</v>
      </c>
      <c r="G581" s="318"/>
    </row>
    <row r="582" spans="1:7" x14ac:dyDescent="0.25">
      <c r="A582" s="120" t="s">
        <v>3020</v>
      </c>
      <c r="B582" s="123" t="s">
        <v>3021</v>
      </c>
      <c r="C582" s="123" t="s">
        <v>3022</v>
      </c>
      <c r="D582" s="119">
        <f t="shared" si="18"/>
        <v>38</v>
      </c>
      <c r="E582" s="123"/>
      <c r="F582" s="124">
        <v>7700.0000000000009</v>
      </c>
      <c r="G582" s="318"/>
    </row>
    <row r="583" spans="1:7" x14ac:dyDescent="0.25">
      <c r="A583" s="120" t="s">
        <v>3025</v>
      </c>
      <c r="B583" s="123" t="s">
        <v>3026</v>
      </c>
      <c r="C583" s="123" t="s">
        <v>3027</v>
      </c>
      <c r="D583" s="119">
        <f t="shared" si="18"/>
        <v>36</v>
      </c>
      <c r="E583" s="123"/>
      <c r="F583" s="124">
        <v>11000</v>
      </c>
      <c r="G583" s="318"/>
    </row>
    <row r="584" spans="1:7" x14ac:dyDescent="0.25">
      <c r="A584" s="120" t="s">
        <v>3030</v>
      </c>
      <c r="B584" s="123" t="s">
        <v>3031</v>
      </c>
      <c r="C584" s="123" t="s">
        <v>3032</v>
      </c>
      <c r="D584" s="119">
        <f t="shared" si="18"/>
        <v>38</v>
      </c>
      <c r="E584" s="123"/>
      <c r="F584" s="124">
        <v>8400</v>
      </c>
      <c r="G584" s="318"/>
    </row>
    <row r="585" spans="1:7" x14ac:dyDescent="0.25">
      <c r="A585" s="120" t="s">
        <v>3035</v>
      </c>
      <c r="B585" s="123" t="s">
        <v>3036</v>
      </c>
      <c r="C585" s="123" t="s">
        <v>3037</v>
      </c>
      <c r="D585" s="119">
        <f t="shared" si="18"/>
        <v>36</v>
      </c>
      <c r="E585" s="123"/>
      <c r="F585" s="124">
        <v>12000</v>
      </c>
      <c r="G585" s="318"/>
    </row>
    <row r="586" spans="1:7" x14ac:dyDescent="0.25">
      <c r="A586" s="120" t="s">
        <v>3040</v>
      </c>
      <c r="B586" s="123" t="s">
        <v>3041</v>
      </c>
      <c r="C586" s="123" t="s">
        <v>3042</v>
      </c>
      <c r="D586" s="119">
        <f t="shared" si="18"/>
        <v>38</v>
      </c>
      <c r="E586" s="123"/>
      <c r="F586" s="124">
        <v>9100</v>
      </c>
      <c r="G586" s="318"/>
    </row>
    <row r="587" spans="1:7" x14ac:dyDescent="0.25">
      <c r="A587" s="120" t="s">
        <v>3045</v>
      </c>
      <c r="B587" s="123" t="s">
        <v>3046</v>
      </c>
      <c r="C587" s="123" t="s">
        <v>3047</v>
      </c>
      <c r="D587" s="119">
        <f t="shared" si="18"/>
        <v>36</v>
      </c>
      <c r="E587" s="123"/>
      <c r="F587" s="124">
        <v>13000</v>
      </c>
      <c r="G587" s="318"/>
    </row>
    <row r="588" spans="1:7" x14ac:dyDescent="0.25">
      <c r="A588" s="120" t="s">
        <v>3050</v>
      </c>
      <c r="B588" s="123" t="s">
        <v>3051</v>
      </c>
      <c r="C588" s="123" t="s">
        <v>3052</v>
      </c>
      <c r="D588" s="119">
        <f t="shared" si="18"/>
        <v>38</v>
      </c>
      <c r="E588" s="123"/>
      <c r="F588" s="124">
        <v>9800.0000000000018</v>
      </c>
      <c r="G588" s="318"/>
    </row>
    <row r="589" spans="1:7" x14ac:dyDescent="0.25">
      <c r="A589" s="120" t="s">
        <v>3055</v>
      </c>
      <c r="B589" s="123" t="s">
        <v>3056</v>
      </c>
      <c r="C589" s="123" t="s">
        <v>3057</v>
      </c>
      <c r="D589" s="119">
        <f t="shared" si="18"/>
        <v>36</v>
      </c>
      <c r="E589" s="123"/>
      <c r="F589" s="124">
        <v>14000</v>
      </c>
      <c r="G589" s="318"/>
    </row>
    <row r="590" spans="1:7" x14ac:dyDescent="0.25">
      <c r="A590" s="120" t="s">
        <v>3060</v>
      </c>
      <c r="B590" s="123" t="s">
        <v>3061</v>
      </c>
      <c r="C590" s="123" t="s">
        <v>3062</v>
      </c>
      <c r="D590" s="119">
        <f t="shared" si="18"/>
        <v>38</v>
      </c>
      <c r="E590" s="123"/>
      <c r="F590" s="124">
        <v>10500.000000000002</v>
      </c>
      <c r="G590" s="318"/>
    </row>
    <row r="591" spans="1:7" x14ac:dyDescent="0.25">
      <c r="A591" s="120" t="s">
        <v>3065</v>
      </c>
      <c r="B591" s="123" t="s">
        <v>3066</v>
      </c>
      <c r="C591" s="123" t="s">
        <v>3067</v>
      </c>
      <c r="D591" s="119">
        <f t="shared" si="18"/>
        <v>36</v>
      </c>
      <c r="E591" s="123"/>
      <c r="F591" s="124">
        <v>15000</v>
      </c>
      <c r="G591" s="318"/>
    </row>
    <row r="592" spans="1:7" x14ac:dyDescent="0.25">
      <c r="A592" s="120" t="s">
        <v>3070</v>
      </c>
      <c r="B592" s="123" t="s">
        <v>3071</v>
      </c>
      <c r="C592" s="123" t="s">
        <v>3072</v>
      </c>
      <c r="D592" s="119">
        <f t="shared" si="18"/>
        <v>38</v>
      </c>
      <c r="E592" s="123"/>
      <c r="F592" s="124">
        <v>11200.000000000002</v>
      </c>
      <c r="G592" s="318"/>
    </row>
    <row r="593" spans="1:7" x14ac:dyDescent="0.25">
      <c r="A593" s="120" t="s">
        <v>3075</v>
      </c>
      <c r="B593" s="123" t="s">
        <v>3076</v>
      </c>
      <c r="C593" s="123" t="s">
        <v>3077</v>
      </c>
      <c r="D593" s="119">
        <f t="shared" si="18"/>
        <v>36</v>
      </c>
      <c r="E593" s="123"/>
      <c r="F593" s="124">
        <v>16000</v>
      </c>
      <c r="G593" s="318"/>
    </row>
    <row r="594" spans="1:7" x14ac:dyDescent="0.25">
      <c r="A594" s="120" t="s">
        <v>3080</v>
      </c>
      <c r="B594" s="123" t="s">
        <v>3081</v>
      </c>
      <c r="C594" s="123" t="s">
        <v>3082</v>
      </c>
      <c r="D594" s="119">
        <f t="shared" si="18"/>
        <v>38</v>
      </c>
      <c r="E594" s="123"/>
      <c r="F594" s="124">
        <v>11900.000000000002</v>
      </c>
      <c r="G594" s="318"/>
    </row>
    <row r="595" spans="1:7" x14ac:dyDescent="0.25">
      <c r="A595" s="120" t="s">
        <v>3085</v>
      </c>
      <c r="B595" s="123" t="s">
        <v>3086</v>
      </c>
      <c r="C595" s="123" t="s">
        <v>3087</v>
      </c>
      <c r="D595" s="119">
        <f t="shared" si="18"/>
        <v>36</v>
      </c>
      <c r="E595" s="123"/>
      <c r="F595" s="124">
        <v>17000</v>
      </c>
      <c r="G595" s="318"/>
    </row>
    <row r="596" spans="1:7" x14ac:dyDescent="0.25">
      <c r="A596" s="120" t="s">
        <v>3090</v>
      </c>
      <c r="B596" s="123" t="s">
        <v>3091</v>
      </c>
      <c r="C596" s="123" t="s">
        <v>3092</v>
      </c>
      <c r="D596" s="119">
        <f t="shared" si="18"/>
        <v>38</v>
      </c>
      <c r="E596" s="123"/>
      <c r="F596" s="124">
        <v>12600.000000000002</v>
      </c>
      <c r="G596" s="318"/>
    </row>
    <row r="597" spans="1:7" x14ac:dyDescent="0.25">
      <c r="A597" s="120" t="s">
        <v>3095</v>
      </c>
      <c r="B597" s="123" t="s">
        <v>4610</v>
      </c>
      <c r="C597" s="123" t="s">
        <v>3097</v>
      </c>
      <c r="D597" s="119">
        <f t="shared" si="18"/>
        <v>36</v>
      </c>
      <c r="E597" s="123"/>
      <c r="F597" s="124">
        <v>18000</v>
      </c>
      <c r="G597" s="318"/>
    </row>
    <row r="598" spans="1:7" x14ac:dyDescent="0.25">
      <c r="A598" s="120" t="s">
        <v>2713</v>
      </c>
      <c r="B598" s="123" t="s">
        <v>4611</v>
      </c>
      <c r="C598" s="123" t="s">
        <v>4612</v>
      </c>
      <c r="D598" s="119">
        <f t="shared" ref="D598:D660" si="19">LEN(C598)</f>
        <v>26</v>
      </c>
      <c r="E598" s="123"/>
      <c r="F598" s="124">
        <v>360</v>
      </c>
      <c r="G598" s="318"/>
    </row>
    <row r="599" spans="1:7" x14ac:dyDescent="0.25">
      <c r="A599" s="120" t="s">
        <v>2717</v>
      </c>
      <c r="B599" s="123" t="s">
        <v>4613</v>
      </c>
      <c r="C599" s="123" t="s">
        <v>4614</v>
      </c>
      <c r="D599" s="119">
        <f t="shared" si="19"/>
        <v>24</v>
      </c>
      <c r="E599" s="123"/>
      <c r="F599" s="124">
        <v>514.28880000000004</v>
      </c>
      <c r="G599" s="318"/>
    </row>
    <row r="600" spans="1:7" x14ac:dyDescent="0.25">
      <c r="A600" s="120" t="s">
        <v>2721</v>
      </c>
      <c r="B600" s="123" t="s">
        <v>4615</v>
      </c>
      <c r="C600" s="123" t="s">
        <v>4616</v>
      </c>
      <c r="D600" s="119">
        <f t="shared" si="19"/>
        <v>26</v>
      </c>
      <c r="E600" s="123"/>
      <c r="F600" s="124">
        <v>600</v>
      </c>
      <c r="G600" s="318"/>
    </row>
    <row r="601" spans="1:7" x14ac:dyDescent="0.25">
      <c r="A601" s="120" t="s">
        <v>2725</v>
      </c>
      <c r="B601" s="123" t="s">
        <v>4617</v>
      </c>
      <c r="C601" s="123" t="s">
        <v>4618</v>
      </c>
      <c r="D601" s="119">
        <f t="shared" si="19"/>
        <v>24</v>
      </c>
      <c r="E601" s="123"/>
      <c r="F601" s="124">
        <v>857.14800000000002</v>
      </c>
      <c r="G601" s="318"/>
    </row>
    <row r="602" spans="1:7" x14ac:dyDescent="0.25">
      <c r="A602" s="120" t="s">
        <v>2729</v>
      </c>
      <c r="B602" s="123" t="s">
        <v>4619</v>
      </c>
      <c r="C602" s="123" t="s">
        <v>4620</v>
      </c>
      <c r="D602" s="119">
        <f t="shared" si="19"/>
        <v>26</v>
      </c>
      <c r="E602" s="123"/>
      <c r="F602" s="124">
        <v>1200</v>
      </c>
      <c r="G602" s="318"/>
    </row>
    <row r="603" spans="1:7" x14ac:dyDescent="0.25">
      <c r="A603" s="120" t="s">
        <v>2733</v>
      </c>
      <c r="B603" s="123" t="s">
        <v>4621</v>
      </c>
      <c r="C603" s="123" t="s">
        <v>4622</v>
      </c>
      <c r="D603" s="119">
        <f t="shared" si="19"/>
        <v>24</v>
      </c>
      <c r="E603" s="123"/>
      <c r="F603" s="124">
        <v>1714.296</v>
      </c>
      <c r="G603" s="318"/>
    </row>
    <row r="604" spans="1:7" x14ac:dyDescent="0.25">
      <c r="A604" s="120" t="s">
        <v>2737</v>
      </c>
      <c r="B604" s="123" t="s">
        <v>4623</v>
      </c>
      <c r="C604" s="123" t="s">
        <v>4624</v>
      </c>
      <c r="D604" s="119">
        <f t="shared" si="19"/>
        <v>26</v>
      </c>
      <c r="E604" s="123"/>
      <c r="F604" s="124">
        <v>2100</v>
      </c>
      <c r="G604" s="318"/>
    </row>
    <row r="605" spans="1:7" x14ac:dyDescent="0.25">
      <c r="A605" s="120" t="s">
        <v>2741</v>
      </c>
      <c r="B605" s="123" t="s">
        <v>4625</v>
      </c>
      <c r="C605" s="123" t="s">
        <v>4626</v>
      </c>
      <c r="D605" s="119">
        <f t="shared" si="19"/>
        <v>24</v>
      </c>
      <c r="E605" s="123"/>
      <c r="F605" s="124">
        <v>3000.018</v>
      </c>
      <c r="G605" s="318"/>
    </row>
    <row r="606" spans="1:7" x14ac:dyDescent="0.25">
      <c r="A606" s="120" t="s">
        <v>2745</v>
      </c>
      <c r="B606" s="123" t="s">
        <v>4627</v>
      </c>
      <c r="C606" s="123" t="s">
        <v>4628</v>
      </c>
      <c r="D606" s="119">
        <f t="shared" si="19"/>
        <v>37</v>
      </c>
      <c r="E606" s="123"/>
      <c r="F606" s="124">
        <v>240</v>
      </c>
      <c r="G606" s="318"/>
    </row>
    <row r="607" spans="1:7" x14ac:dyDescent="0.25">
      <c r="A607" s="120" t="s">
        <v>2749</v>
      </c>
      <c r="B607" s="123" t="s">
        <v>4629</v>
      </c>
      <c r="C607" s="123" t="s">
        <v>4630</v>
      </c>
      <c r="D607" s="119">
        <f t="shared" si="19"/>
        <v>35</v>
      </c>
      <c r="E607" s="123"/>
      <c r="F607" s="124">
        <v>342.85919999999999</v>
      </c>
      <c r="G607" s="318"/>
    </row>
    <row r="608" spans="1:7" x14ac:dyDescent="0.25">
      <c r="A608" s="120" t="s">
        <v>2753</v>
      </c>
      <c r="B608" s="123" t="s">
        <v>4631</v>
      </c>
      <c r="C608" s="123" t="s">
        <v>4632</v>
      </c>
      <c r="D608" s="119">
        <f t="shared" si="19"/>
        <v>37</v>
      </c>
      <c r="E608" s="123"/>
      <c r="F608" s="124">
        <v>840</v>
      </c>
      <c r="G608" s="318"/>
    </row>
    <row r="609" spans="1:7" x14ac:dyDescent="0.25">
      <c r="A609" s="120" t="s">
        <v>2757</v>
      </c>
      <c r="B609" s="123" t="s">
        <v>4633</v>
      </c>
      <c r="C609" s="123" t="s">
        <v>4634</v>
      </c>
      <c r="D609" s="119">
        <f t="shared" si="19"/>
        <v>35</v>
      </c>
      <c r="E609" s="123"/>
      <c r="F609" s="124">
        <v>1200.0072</v>
      </c>
      <c r="G609" s="318"/>
    </row>
    <row r="610" spans="1:7" x14ac:dyDescent="0.25">
      <c r="A610" s="120" t="s">
        <v>2761</v>
      </c>
      <c r="B610" s="123" t="s">
        <v>4635</v>
      </c>
      <c r="C610" s="123" t="s">
        <v>4636</v>
      </c>
      <c r="D610" s="119">
        <f t="shared" si="19"/>
        <v>37</v>
      </c>
      <c r="E610" s="123"/>
      <c r="F610" s="124">
        <v>1740</v>
      </c>
      <c r="G610" s="318"/>
    </row>
    <row r="611" spans="1:7" x14ac:dyDescent="0.25">
      <c r="A611" s="120" t="s">
        <v>2765</v>
      </c>
      <c r="B611" s="123" t="s">
        <v>4637</v>
      </c>
      <c r="C611" s="123" t="s">
        <v>4638</v>
      </c>
      <c r="D611" s="119">
        <f t="shared" si="19"/>
        <v>35</v>
      </c>
      <c r="E611" s="123"/>
      <c r="F611" s="124">
        <v>2485.7292000000002</v>
      </c>
      <c r="G611" s="318"/>
    </row>
    <row r="612" spans="1:7" x14ac:dyDescent="0.25">
      <c r="A612" s="120" t="s">
        <v>2769</v>
      </c>
      <c r="B612" s="123" t="s">
        <v>4639</v>
      </c>
      <c r="C612" s="123" t="s">
        <v>4640</v>
      </c>
      <c r="D612" s="119">
        <f t="shared" si="19"/>
        <v>37</v>
      </c>
      <c r="E612" s="123"/>
      <c r="F612" s="124">
        <v>600</v>
      </c>
      <c r="G612" s="318"/>
    </row>
    <row r="613" spans="1:7" x14ac:dyDescent="0.25">
      <c r="A613" s="120" t="s">
        <v>2773</v>
      </c>
      <c r="B613" s="123" t="s">
        <v>4641</v>
      </c>
      <c r="C613" s="123" t="s">
        <v>4642</v>
      </c>
      <c r="D613" s="119">
        <f t="shared" si="19"/>
        <v>35</v>
      </c>
      <c r="E613" s="123"/>
      <c r="F613" s="124">
        <v>857.14800000000002</v>
      </c>
      <c r="G613" s="318"/>
    </row>
    <row r="614" spans="1:7" x14ac:dyDescent="0.25">
      <c r="A614" s="120" t="s">
        <v>2777</v>
      </c>
      <c r="B614" s="123" t="s">
        <v>4643</v>
      </c>
      <c r="C614" s="123" t="s">
        <v>4644</v>
      </c>
      <c r="D614" s="119">
        <f t="shared" si="19"/>
        <v>37</v>
      </c>
      <c r="E614" s="123"/>
      <c r="F614" s="124">
        <v>1500</v>
      </c>
      <c r="G614" s="318"/>
    </row>
    <row r="615" spans="1:7" x14ac:dyDescent="0.25">
      <c r="A615" s="120" t="s">
        <v>2781</v>
      </c>
      <c r="B615" s="123" t="s">
        <v>4645</v>
      </c>
      <c r="C615" s="123" t="s">
        <v>4646</v>
      </c>
      <c r="D615" s="119">
        <f t="shared" si="19"/>
        <v>35</v>
      </c>
      <c r="E615" s="123"/>
      <c r="F615" s="124">
        <v>2142.87</v>
      </c>
      <c r="G615" s="318"/>
    </row>
    <row r="616" spans="1:7" x14ac:dyDescent="0.25">
      <c r="A616" s="120" t="s">
        <v>2785</v>
      </c>
      <c r="B616" s="123" t="s">
        <v>4647</v>
      </c>
      <c r="C616" s="123" t="s">
        <v>4648</v>
      </c>
      <c r="D616" s="119">
        <f t="shared" si="19"/>
        <v>37</v>
      </c>
      <c r="E616" s="123"/>
      <c r="F616" s="124">
        <v>900</v>
      </c>
      <c r="G616" s="318"/>
    </row>
    <row r="617" spans="1:7" x14ac:dyDescent="0.25">
      <c r="A617" s="120" t="s">
        <v>2789</v>
      </c>
      <c r="B617" s="123" t="s">
        <v>4649</v>
      </c>
      <c r="C617" s="123" t="s">
        <v>4650</v>
      </c>
      <c r="D617" s="119">
        <f t="shared" si="19"/>
        <v>35</v>
      </c>
      <c r="E617" s="123"/>
      <c r="F617" s="124">
        <v>1285.722</v>
      </c>
      <c r="G617" s="318"/>
    </row>
    <row r="618" spans="1:7" x14ac:dyDescent="0.25">
      <c r="A618" s="120" t="s">
        <v>2793</v>
      </c>
      <c r="B618" s="123" t="s">
        <v>4651</v>
      </c>
      <c r="C618" s="123" t="s">
        <v>4652</v>
      </c>
      <c r="D618" s="119">
        <f t="shared" si="19"/>
        <v>26</v>
      </c>
      <c r="E618" s="123"/>
      <c r="F618" s="124">
        <v>1800</v>
      </c>
      <c r="G618" s="318"/>
    </row>
    <row r="619" spans="1:7" x14ac:dyDescent="0.25">
      <c r="A619" s="120" t="s">
        <v>2798</v>
      </c>
      <c r="B619" s="123" t="s">
        <v>4653</v>
      </c>
      <c r="C619" s="123" t="s">
        <v>4654</v>
      </c>
      <c r="D619" s="119">
        <f t="shared" si="19"/>
        <v>24</v>
      </c>
      <c r="E619" s="123"/>
      <c r="F619" s="124">
        <v>2571.444</v>
      </c>
      <c r="G619" s="318"/>
    </row>
    <row r="620" spans="1:7" x14ac:dyDescent="0.25">
      <c r="A620" s="120" t="s">
        <v>2803</v>
      </c>
      <c r="B620" s="123" t="s">
        <v>4655</v>
      </c>
      <c r="C620" s="123" t="s">
        <v>4656</v>
      </c>
      <c r="D620" s="119">
        <f t="shared" si="19"/>
        <v>26</v>
      </c>
      <c r="E620" s="123"/>
      <c r="F620" s="124">
        <v>2700</v>
      </c>
      <c r="G620" s="318"/>
    </row>
    <row r="621" spans="1:7" x14ac:dyDescent="0.25">
      <c r="A621" s="120" t="s">
        <v>2808</v>
      </c>
      <c r="B621" s="123" t="s">
        <v>4657</v>
      </c>
      <c r="C621" s="123" t="s">
        <v>4658</v>
      </c>
      <c r="D621" s="119">
        <f t="shared" si="19"/>
        <v>24</v>
      </c>
      <c r="E621" s="123"/>
      <c r="F621" s="124">
        <v>3857.1660000000002</v>
      </c>
      <c r="G621" s="318"/>
    </row>
    <row r="622" spans="1:7" x14ac:dyDescent="0.25">
      <c r="A622" s="120" t="s">
        <v>2813</v>
      </c>
      <c r="B622" s="123" t="s">
        <v>4659</v>
      </c>
      <c r="C622" s="123" t="s">
        <v>4660</v>
      </c>
      <c r="D622" s="119">
        <f t="shared" si="19"/>
        <v>37</v>
      </c>
      <c r="E622" s="123"/>
      <c r="F622" s="124">
        <v>900</v>
      </c>
      <c r="G622" s="318"/>
    </row>
    <row r="623" spans="1:7" x14ac:dyDescent="0.25">
      <c r="A623" s="120" t="s">
        <v>2818</v>
      </c>
      <c r="B623" s="123" t="s">
        <v>4661</v>
      </c>
      <c r="C623" s="123" t="s">
        <v>4662</v>
      </c>
      <c r="D623" s="119">
        <f t="shared" si="19"/>
        <v>36</v>
      </c>
      <c r="E623" s="123"/>
      <c r="F623" s="124">
        <v>1285.722</v>
      </c>
      <c r="G623" s="318"/>
    </row>
    <row r="624" spans="1:7" x14ac:dyDescent="0.25">
      <c r="A624" s="120" t="s">
        <v>2823</v>
      </c>
      <c r="B624" s="123" t="s">
        <v>4663</v>
      </c>
      <c r="C624" s="123" t="s">
        <v>4664</v>
      </c>
      <c r="D624" s="119">
        <f t="shared" si="19"/>
        <v>37</v>
      </c>
      <c r="E624" s="123"/>
      <c r="F624" s="124">
        <v>1500</v>
      </c>
      <c r="G624" s="318"/>
    </row>
    <row r="625" spans="1:7" x14ac:dyDescent="0.25">
      <c r="A625" s="120" t="s">
        <v>2828</v>
      </c>
      <c r="B625" s="123" t="s">
        <v>4665</v>
      </c>
      <c r="C625" s="123" t="s">
        <v>4666</v>
      </c>
      <c r="D625" s="119">
        <f t="shared" si="19"/>
        <v>35</v>
      </c>
      <c r="E625" s="123"/>
      <c r="F625" s="124">
        <v>2142.87</v>
      </c>
      <c r="G625" s="318"/>
    </row>
    <row r="626" spans="1:7" x14ac:dyDescent="0.25">
      <c r="A626" s="120" t="s">
        <v>2833</v>
      </c>
      <c r="B626" s="123" t="s">
        <v>4667</v>
      </c>
      <c r="C626" s="123" t="s">
        <v>4668</v>
      </c>
      <c r="D626" s="119">
        <f t="shared" si="19"/>
        <v>38</v>
      </c>
      <c r="E626" s="123"/>
      <c r="F626" s="124">
        <v>3000</v>
      </c>
      <c r="G626" s="318"/>
    </row>
    <row r="627" spans="1:7" x14ac:dyDescent="0.25">
      <c r="A627" s="120" t="s">
        <v>2838</v>
      </c>
      <c r="B627" s="123" t="s">
        <v>4669</v>
      </c>
      <c r="C627" s="123" t="s">
        <v>4670</v>
      </c>
      <c r="D627" s="119">
        <f t="shared" si="19"/>
        <v>36</v>
      </c>
      <c r="E627" s="123"/>
      <c r="F627" s="124">
        <v>4285.74</v>
      </c>
      <c r="G627" s="318"/>
    </row>
    <row r="628" spans="1:7" x14ac:dyDescent="0.25">
      <c r="A628" s="120" t="s">
        <v>2843</v>
      </c>
      <c r="B628" s="123" t="s">
        <v>4671</v>
      </c>
      <c r="C628" s="123" t="s">
        <v>4672</v>
      </c>
      <c r="D628" s="119">
        <f t="shared" si="19"/>
        <v>38</v>
      </c>
      <c r="E628" s="123"/>
      <c r="F628" s="124">
        <v>4500</v>
      </c>
      <c r="G628" s="318"/>
    </row>
    <row r="629" spans="1:7" x14ac:dyDescent="0.25">
      <c r="A629" s="120" t="s">
        <v>2848</v>
      </c>
      <c r="B629" s="123" t="s">
        <v>4673</v>
      </c>
      <c r="C629" s="123" t="s">
        <v>4674</v>
      </c>
      <c r="D629" s="119">
        <f t="shared" si="19"/>
        <v>36</v>
      </c>
      <c r="E629" s="123"/>
      <c r="F629" s="124">
        <v>6428.6100000000006</v>
      </c>
      <c r="G629" s="318"/>
    </row>
    <row r="630" spans="1:7" x14ac:dyDescent="0.25">
      <c r="A630" s="120" t="s">
        <v>2853</v>
      </c>
      <c r="B630" s="123" t="s">
        <v>4675</v>
      </c>
      <c r="C630" s="123" t="s">
        <v>4676</v>
      </c>
      <c r="D630" s="119">
        <f t="shared" si="19"/>
        <v>38</v>
      </c>
      <c r="E630" s="123"/>
      <c r="F630" s="124">
        <v>6000</v>
      </c>
      <c r="G630" s="318"/>
    </row>
    <row r="631" spans="1:7" x14ac:dyDescent="0.25">
      <c r="A631" s="120" t="s">
        <v>2858</v>
      </c>
      <c r="B631" s="123" t="s">
        <v>4677</v>
      </c>
      <c r="C631" s="123" t="s">
        <v>4678</v>
      </c>
      <c r="D631" s="119">
        <f t="shared" si="19"/>
        <v>36</v>
      </c>
      <c r="E631" s="123"/>
      <c r="F631" s="124">
        <v>8571.48</v>
      </c>
      <c r="G631" s="318"/>
    </row>
    <row r="632" spans="1:7" x14ac:dyDescent="0.25">
      <c r="A632" s="120" t="s">
        <v>2863</v>
      </c>
      <c r="B632" s="123" t="s">
        <v>4679</v>
      </c>
      <c r="C632" s="123" t="s">
        <v>4680</v>
      </c>
      <c r="D632" s="119">
        <f t="shared" si="19"/>
        <v>38</v>
      </c>
      <c r="E632" s="123"/>
      <c r="F632" s="124">
        <v>7500</v>
      </c>
      <c r="G632" s="318"/>
    </row>
    <row r="633" spans="1:7" x14ac:dyDescent="0.25">
      <c r="A633" s="120" t="s">
        <v>2868</v>
      </c>
      <c r="B633" s="123" t="s">
        <v>4681</v>
      </c>
      <c r="C633" s="123" t="s">
        <v>4682</v>
      </c>
      <c r="D633" s="119">
        <f t="shared" si="19"/>
        <v>36</v>
      </c>
      <c r="E633" s="123"/>
      <c r="F633" s="124">
        <v>10714.35</v>
      </c>
      <c r="G633" s="318"/>
    </row>
    <row r="634" spans="1:7" x14ac:dyDescent="0.25">
      <c r="A634" s="120" t="s">
        <v>2873</v>
      </c>
      <c r="B634" s="123" t="s">
        <v>4683</v>
      </c>
      <c r="C634" s="123" t="s">
        <v>4684</v>
      </c>
      <c r="D634" s="119">
        <f t="shared" si="19"/>
        <v>38</v>
      </c>
      <c r="E634" s="123"/>
      <c r="F634" s="124">
        <v>9000</v>
      </c>
      <c r="G634" s="318"/>
    </row>
    <row r="635" spans="1:7" x14ac:dyDescent="0.25">
      <c r="A635" s="120" t="s">
        <v>2878</v>
      </c>
      <c r="B635" s="123" t="s">
        <v>4685</v>
      </c>
      <c r="C635" s="123" t="s">
        <v>4686</v>
      </c>
      <c r="D635" s="119">
        <f t="shared" si="19"/>
        <v>36</v>
      </c>
      <c r="E635" s="123"/>
      <c r="F635" s="124">
        <v>12857.220000000001</v>
      </c>
      <c r="G635" s="318"/>
    </row>
    <row r="636" spans="1:7" x14ac:dyDescent="0.25">
      <c r="A636" s="120" t="s">
        <v>2883</v>
      </c>
      <c r="B636" s="123" t="s">
        <v>4687</v>
      </c>
      <c r="C636" s="123" t="s">
        <v>4688</v>
      </c>
      <c r="D636" s="119">
        <f t="shared" si="19"/>
        <v>38</v>
      </c>
      <c r="E636" s="123"/>
      <c r="F636" s="124">
        <v>10500</v>
      </c>
      <c r="G636" s="318"/>
    </row>
    <row r="637" spans="1:7" x14ac:dyDescent="0.25">
      <c r="A637" s="120" t="s">
        <v>2888</v>
      </c>
      <c r="B637" s="123" t="s">
        <v>4689</v>
      </c>
      <c r="C637" s="123" t="s">
        <v>4690</v>
      </c>
      <c r="D637" s="119">
        <f t="shared" si="19"/>
        <v>36</v>
      </c>
      <c r="E637" s="123"/>
      <c r="F637" s="124">
        <v>15000.09</v>
      </c>
      <c r="G637" s="318"/>
    </row>
    <row r="638" spans="1:7" x14ac:dyDescent="0.25">
      <c r="A638" s="120" t="s">
        <v>2893</v>
      </c>
      <c r="B638" s="123" t="s">
        <v>4691</v>
      </c>
      <c r="C638" s="123" t="s">
        <v>4692</v>
      </c>
      <c r="D638" s="119">
        <f t="shared" si="19"/>
        <v>38</v>
      </c>
      <c r="E638" s="123"/>
      <c r="F638" s="124">
        <v>12000</v>
      </c>
      <c r="G638" s="318"/>
    </row>
    <row r="639" spans="1:7" x14ac:dyDescent="0.25">
      <c r="A639" s="120" t="s">
        <v>2898</v>
      </c>
      <c r="B639" s="123" t="s">
        <v>4693</v>
      </c>
      <c r="C639" s="123" t="s">
        <v>4694</v>
      </c>
      <c r="D639" s="119">
        <f t="shared" si="19"/>
        <v>36</v>
      </c>
      <c r="E639" s="123"/>
      <c r="F639" s="124">
        <v>17142.96</v>
      </c>
      <c r="G639" s="318"/>
    </row>
    <row r="640" spans="1:7" x14ac:dyDescent="0.25">
      <c r="A640" s="120" t="s">
        <v>2903</v>
      </c>
      <c r="B640" s="123" t="s">
        <v>4695</v>
      </c>
      <c r="C640" s="123" t="s">
        <v>4696</v>
      </c>
      <c r="D640" s="119">
        <f t="shared" si="19"/>
        <v>38</v>
      </c>
      <c r="E640" s="123"/>
      <c r="F640" s="124">
        <v>13500</v>
      </c>
      <c r="G640" s="318"/>
    </row>
    <row r="641" spans="1:7" x14ac:dyDescent="0.25">
      <c r="A641" s="120" t="s">
        <v>2908</v>
      </c>
      <c r="B641" s="123" t="s">
        <v>4697</v>
      </c>
      <c r="C641" s="123" t="s">
        <v>4698</v>
      </c>
      <c r="D641" s="119">
        <f t="shared" si="19"/>
        <v>36</v>
      </c>
      <c r="E641" s="123"/>
      <c r="F641" s="124">
        <v>19285.830000000002</v>
      </c>
      <c r="G641" s="318"/>
    </row>
    <row r="642" spans="1:7" x14ac:dyDescent="0.25">
      <c r="A642" s="120" t="s">
        <v>2913</v>
      </c>
      <c r="B642" s="123" t="s">
        <v>4699</v>
      </c>
      <c r="C642" s="123" t="s">
        <v>4700</v>
      </c>
      <c r="D642" s="119">
        <f t="shared" si="19"/>
        <v>26</v>
      </c>
      <c r="E642" s="123"/>
      <c r="F642" s="124">
        <v>10500</v>
      </c>
      <c r="G642" s="318"/>
    </row>
    <row r="643" spans="1:7" x14ac:dyDescent="0.25">
      <c r="A643" s="120" t="s">
        <v>2918</v>
      </c>
      <c r="B643" s="123" t="s">
        <v>4701</v>
      </c>
      <c r="C643" s="123" t="s">
        <v>4702</v>
      </c>
      <c r="D643" s="119">
        <f t="shared" si="19"/>
        <v>24</v>
      </c>
      <c r="E643" s="123"/>
      <c r="F643" s="124">
        <v>15000.09</v>
      </c>
      <c r="G643" s="318"/>
    </row>
    <row r="644" spans="1:7" x14ac:dyDescent="0.25">
      <c r="A644" s="120" t="s">
        <v>2923</v>
      </c>
      <c r="B644" s="123" t="s">
        <v>4703</v>
      </c>
      <c r="C644" s="123" t="s">
        <v>4704</v>
      </c>
      <c r="D644" s="119">
        <f t="shared" si="19"/>
        <v>37</v>
      </c>
      <c r="E644" s="123"/>
      <c r="F644" s="124">
        <v>1500</v>
      </c>
      <c r="G644" s="318"/>
    </row>
    <row r="645" spans="1:7" x14ac:dyDescent="0.25">
      <c r="A645" s="120" t="s">
        <v>2928</v>
      </c>
      <c r="B645" s="123" t="s">
        <v>4705</v>
      </c>
      <c r="C645" s="123" t="s">
        <v>4706</v>
      </c>
      <c r="D645" s="119">
        <f t="shared" si="19"/>
        <v>35</v>
      </c>
      <c r="E645" s="123"/>
      <c r="F645" s="124">
        <v>2142.87</v>
      </c>
      <c r="G645" s="318"/>
    </row>
    <row r="646" spans="1:7" x14ac:dyDescent="0.25">
      <c r="A646" s="120" t="s">
        <v>2933</v>
      </c>
      <c r="B646" s="123" t="s">
        <v>4707</v>
      </c>
      <c r="C646" s="123" t="s">
        <v>4708</v>
      </c>
      <c r="D646" s="119">
        <f t="shared" si="19"/>
        <v>38</v>
      </c>
      <c r="E646" s="123"/>
      <c r="F646" s="124">
        <v>3000</v>
      </c>
      <c r="G646" s="318"/>
    </row>
    <row r="647" spans="1:7" x14ac:dyDescent="0.25">
      <c r="A647" s="120" t="s">
        <v>2938</v>
      </c>
      <c r="B647" s="123" t="s">
        <v>4709</v>
      </c>
      <c r="C647" s="123" t="s">
        <v>4710</v>
      </c>
      <c r="D647" s="119">
        <f t="shared" si="19"/>
        <v>36</v>
      </c>
      <c r="E647" s="123"/>
      <c r="F647" s="124">
        <v>4285.74</v>
      </c>
      <c r="G647" s="318"/>
    </row>
    <row r="648" spans="1:7" x14ac:dyDescent="0.25">
      <c r="A648" s="120" t="s">
        <v>2943</v>
      </c>
      <c r="B648" s="123" t="s">
        <v>4711</v>
      </c>
      <c r="C648" s="123" t="s">
        <v>4712</v>
      </c>
      <c r="D648" s="119">
        <f t="shared" si="19"/>
        <v>38</v>
      </c>
      <c r="E648" s="123"/>
      <c r="F648" s="124">
        <v>4500</v>
      </c>
      <c r="G648" s="318"/>
    </row>
    <row r="649" spans="1:7" x14ac:dyDescent="0.25">
      <c r="A649" s="120" t="s">
        <v>2948</v>
      </c>
      <c r="B649" s="123" t="s">
        <v>4713</v>
      </c>
      <c r="C649" s="123" t="s">
        <v>4714</v>
      </c>
      <c r="D649" s="119">
        <f t="shared" si="19"/>
        <v>36</v>
      </c>
      <c r="E649" s="123"/>
      <c r="F649" s="124">
        <v>6428.6100000000006</v>
      </c>
      <c r="G649" s="318"/>
    </row>
    <row r="650" spans="1:7" x14ac:dyDescent="0.25">
      <c r="A650" s="120" t="s">
        <v>2953</v>
      </c>
      <c r="B650" s="123" t="s">
        <v>4715</v>
      </c>
      <c r="C650" s="123" t="s">
        <v>4716</v>
      </c>
      <c r="D650" s="119">
        <f t="shared" si="19"/>
        <v>38</v>
      </c>
      <c r="E650" s="123"/>
      <c r="F650" s="124">
        <v>6000</v>
      </c>
      <c r="G650" s="318"/>
    </row>
    <row r="651" spans="1:7" x14ac:dyDescent="0.25">
      <c r="A651" s="120" t="s">
        <v>2958</v>
      </c>
      <c r="B651" s="123" t="s">
        <v>4717</v>
      </c>
      <c r="C651" s="123" t="s">
        <v>4718</v>
      </c>
      <c r="D651" s="119">
        <f t="shared" si="19"/>
        <v>36</v>
      </c>
      <c r="E651" s="123"/>
      <c r="F651" s="124">
        <v>8571.48</v>
      </c>
      <c r="G651" s="318"/>
    </row>
    <row r="652" spans="1:7" x14ac:dyDescent="0.25">
      <c r="A652" s="120" t="s">
        <v>2963</v>
      </c>
      <c r="B652" s="123" t="s">
        <v>4719</v>
      </c>
      <c r="C652" s="123" t="s">
        <v>4720</v>
      </c>
      <c r="D652" s="119">
        <f t="shared" si="19"/>
        <v>38</v>
      </c>
      <c r="E652" s="123"/>
      <c r="F652" s="124">
        <v>7500</v>
      </c>
      <c r="G652" s="318"/>
    </row>
    <row r="653" spans="1:7" x14ac:dyDescent="0.25">
      <c r="A653" s="120" t="s">
        <v>2968</v>
      </c>
      <c r="B653" s="123" t="s">
        <v>4721</v>
      </c>
      <c r="C653" s="123" t="s">
        <v>4722</v>
      </c>
      <c r="D653" s="119">
        <f t="shared" si="19"/>
        <v>36</v>
      </c>
      <c r="E653" s="123"/>
      <c r="F653" s="124">
        <v>10714.35</v>
      </c>
      <c r="G653" s="318"/>
    </row>
    <row r="654" spans="1:7" x14ac:dyDescent="0.25">
      <c r="A654" s="120" t="s">
        <v>2973</v>
      </c>
      <c r="B654" s="123" t="s">
        <v>4723</v>
      </c>
      <c r="C654" s="123" t="s">
        <v>4724</v>
      </c>
      <c r="D654" s="119">
        <f t="shared" si="19"/>
        <v>38</v>
      </c>
      <c r="E654" s="123"/>
      <c r="F654" s="124">
        <v>9000</v>
      </c>
      <c r="G654" s="318"/>
    </row>
    <row r="655" spans="1:7" x14ac:dyDescent="0.25">
      <c r="A655" s="120" t="s">
        <v>2978</v>
      </c>
      <c r="B655" s="123" t="s">
        <v>4725</v>
      </c>
      <c r="C655" s="123" t="s">
        <v>4726</v>
      </c>
      <c r="D655" s="119">
        <f t="shared" si="19"/>
        <v>36</v>
      </c>
      <c r="E655" s="123"/>
      <c r="F655" s="124">
        <v>12857.220000000001</v>
      </c>
      <c r="G655" s="318"/>
    </row>
    <row r="656" spans="1:7" x14ac:dyDescent="0.25">
      <c r="A656" s="120" t="s">
        <v>2983</v>
      </c>
      <c r="B656" s="123" t="s">
        <v>4727</v>
      </c>
      <c r="C656" s="123" t="s">
        <v>4728</v>
      </c>
      <c r="D656" s="119">
        <f t="shared" si="19"/>
        <v>38</v>
      </c>
      <c r="E656" s="123"/>
      <c r="F656" s="124">
        <v>10500</v>
      </c>
      <c r="G656" s="318"/>
    </row>
    <row r="657" spans="1:7" x14ac:dyDescent="0.25">
      <c r="A657" s="120" t="s">
        <v>2988</v>
      </c>
      <c r="B657" s="123" t="s">
        <v>4729</v>
      </c>
      <c r="C657" s="123" t="s">
        <v>4730</v>
      </c>
      <c r="D657" s="119">
        <f t="shared" si="19"/>
        <v>36</v>
      </c>
      <c r="E657" s="123"/>
      <c r="F657" s="124">
        <v>15000.09</v>
      </c>
      <c r="G657" s="318"/>
    </row>
    <row r="658" spans="1:7" x14ac:dyDescent="0.25">
      <c r="A658" s="120" t="s">
        <v>2993</v>
      </c>
      <c r="B658" s="123" t="s">
        <v>4731</v>
      </c>
      <c r="C658" s="123" t="s">
        <v>4732</v>
      </c>
      <c r="D658" s="119">
        <f t="shared" si="19"/>
        <v>38</v>
      </c>
      <c r="E658" s="123"/>
      <c r="F658" s="124">
        <v>12000</v>
      </c>
      <c r="G658" s="318"/>
    </row>
    <row r="659" spans="1:7" x14ac:dyDescent="0.25">
      <c r="A659" s="120" t="s">
        <v>2998</v>
      </c>
      <c r="B659" s="123" t="s">
        <v>4733</v>
      </c>
      <c r="C659" s="123" t="s">
        <v>4734</v>
      </c>
      <c r="D659" s="119">
        <f t="shared" si="19"/>
        <v>36</v>
      </c>
      <c r="E659" s="123"/>
      <c r="F659" s="124">
        <v>17142.96</v>
      </c>
      <c r="G659" s="318"/>
    </row>
    <row r="660" spans="1:7" x14ac:dyDescent="0.25">
      <c r="A660" s="120" t="s">
        <v>3003</v>
      </c>
      <c r="B660" s="123" t="s">
        <v>4735</v>
      </c>
      <c r="C660" s="123" t="s">
        <v>4736</v>
      </c>
      <c r="D660" s="119">
        <f t="shared" si="19"/>
        <v>38</v>
      </c>
      <c r="E660" s="123"/>
      <c r="F660" s="124">
        <v>13500</v>
      </c>
      <c r="G660" s="318"/>
    </row>
    <row r="661" spans="1:7" x14ac:dyDescent="0.25">
      <c r="A661" s="120" t="s">
        <v>3008</v>
      </c>
      <c r="B661" s="123" t="s">
        <v>4737</v>
      </c>
      <c r="C661" s="123" t="s">
        <v>4738</v>
      </c>
      <c r="D661" s="119">
        <f t="shared" ref="D661:D704" si="20">LEN(C661)</f>
        <v>36</v>
      </c>
      <c r="E661" s="123"/>
      <c r="F661" s="124">
        <v>19285.830000000002</v>
      </c>
      <c r="G661" s="318"/>
    </row>
    <row r="662" spans="1:7" x14ac:dyDescent="0.25">
      <c r="A662" s="120" t="s">
        <v>3013</v>
      </c>
      <c r="B662" s="123" t="s">
        <v>4739</v>
      </c>
      <c r="C662" s="123" t="s">
        <v>4740</v>
      </c>
      <c r="D662" s="119">
        <f t="shared" si="20"/>
        <v>38</v>
      </c>
      <c r="E662" s="123"/>
      <c r="F662" s="124">
        <v>15000</v>
      </c>
      <c r="G662" s="318"/>
    </row>
    <row r="663" spans="1:7" x14ac:dyDescent="0.25">
      <c r="A663" s="120" t="s">
        <v>3018</v>
      </c>
      <c r="B663" s="123" t="s">
        <v>4741</v>
      </c>
      <c r="C663" s="123" t="s">
        <v>4742</v>
      </c>
      <c r="D663" s="119">
        <f t="shared" si="20"/>
        <v>36</v>
      </c>
      <c r="E663" s="123"/>
      <c r="F663" s="124">
        <v>21428.7</v>
      </c>
      <c r="G663" s="318"/>
    </row>
    <row r="664" spans="1:7" x14ac:dyDescent="0.25">
      <c r="A664" s="120" t="s">
        <v>3023</v>
      </c>
      <c r="B664" s="123" t="s">
        <v>4743</v>
      </c>
      <c r="C664" s="123" t="s">
        <v>4744</v>
      </c>
      <c r="D664" s="119">
        <f t="shared" si="20"/>
        <v>38</v>
      </c>
      <c r="E664" s="123"/>
      <c r="F664" s="124">
        <v>16500</v>
      </c>
      <c r="G664" s="318"/>
    </row>
    <row r="665" spans="1:7" x14ac:dyDescent="0.25">
      <c r="A665" s="120" t="s">
        <v>3028</v>
      </c>
      <c r="B665" s="123" t="s">
        <v>4745</v>
      </c>
      <c r="C665" s="123" t="s">
        <v>4746</v>
      </c>
      <c r="D665" s="119">
        <f t="shared" si="20"/>
        <v>36</v>
      </c>
      <c r="E665" s="123"/>
      <c r="F665" s="124">
        <v>23571.57</v>
      </c>
      <c r="G665" s="318"/>
    </row>
    <row r="666" spans="1:7" x14ac:dyDescent="0.25">
      <c r="A666" s="120" t="s">
        <v>3033</v>
      </c>
      <c r="B666" s="123" t="s">
        <v>4747</v>
      </c>
      <c r="C666" s="123" t="s">
        <v>4748</v>
      </c>
      <c r="D666" s="119">
        <f t="shared" si="20"/>
        <v>38</v>
      </c>
      <c r="E666" s="123"/>
      <c r="F666" s="124">
        <v>18000</v>
      </c>
      <c r="G666" s="318"/>
    </row>
    <row r="667" spans="1:7" x14ac:dyDescent="0.25">
      <c r="A667" s="120" t="s">
        <v>3038</v>
      </c>
      <c r="B667" s="123" t="s">
        <v>4749</v>
      </c>
      <c r="C667" s="123" t="s">
        <v>4750</v>
      </c>
      <c r="D667" s="119">
        <f t="shared" si="20"/>
        <v>36</v>
      </c>
      <c r="E667" s="123"/>
      <c r="F667" s="124">
        <v>25714.440000000002</v>
      </c>
      <c r="G667" s="318"/>
    </row>
    <row r="668" spans="1:7" x14ac:dyDescent="0.25">
      <c r="A668" s="120" t="s">
        <v>3043</v>
      </c>
      <c r="B668" s="123" t="s">
        <v>4751</v>
      </c>
      <c r="C668" s="123" t="s">
        <v>4752</v>
      </c>
      <c r="D668" s="119">
        <f t="shared" si="20"/>
        <v>38</v>
      </c>
      <c r="E668" s="123"/>
      <c r="F668" s="124">
        <v>19500</v>
      </c>
      <c r="G668" s="318"/>
    </row>
    <row r="669" spans="1:7" x14ac:dyDescent="0.25">
      <c r="A669" s="120" t="s">
        <v>3048</v>
      </c>
      <c r="B669" s="123" t="s">
        <v>4753</v>
      </c>
      <c r="C669" s="123" t="s">
        <v>4754</v>
      </c>
      <c r="D669" s="119">
        <f t="shared" si="20"/>
        <v>36</v>
      </c>
      <c r="E669" s="123"/>
      <c r="F669" s="124">
        <v>27857.31</v>
      </c>
      <c r="G669" s="318"/>
    </row>
    <row r="670" spans="1:7" x14ac:dyDescent="0.25">
      <c r="A670" s="120" t="s">
        <v>3053</v>
      </c>
      <c r="B670" s="123" t="s">
        <v>4755</v>
      </c>
      <c r="C670" s="123" t="s">
        <v>4756</v>
      </c>
      <c r="D670" s="119">
        <f t="shared" si="20"/>
        <v>38</v>
      </c>
      <c r="E670" s="123"/>
      <c r="F670" s="124">
        <v>21000</v>
      </c>
      <c r="G670" s="318"/>
    </row>
    <row r="671" spans="1:7" x14ac:dyDescent="0.25">
      <c r="A671" s="120" t="s">
        <v>3058</v>
      </c>
      <c r="B671" s="123" t="s">
        <v>4757</v>
      </c>
      <c r="C671" s="123" t="s">
        <v>4758</v>
      </c>
      <c r="D671" s="119">
        <f t="shared" si="20"/>
        <v>36</v>
      </c>
      <c r="E671" s="123"/>
      <c r="F671" s="124">
        <v>30000.18</v>
      </c>
      <c r="G671" s="318"/>
    </row>
    <row r="672" spans="1:7" x14ac:dyDescent="0.25">
      <c r="A672" s="120" t="s">
        <v>3063</v>
      </c>
      <c r="B672" s="123" t="s">
        <v>4759</v>
      </c>
      <c r="C672" s="123" t="s">
        <v>4760</v>
      </c>
      <c r="D672" s="119">
        <f t="shared" si="20"/>
        <v>38</v>
      </c>
      <c r="E672" s="123"/>
      <c r="F672" s="124">
        <v>22500</v>
      </c>
      <c r="G672" s="318"/>
    </row>
    <row r="673" spans="1:7" x14ac:dyDescent="0.25">
      <c r="A673" s="120" t="s">
        <v>3068</v>
      </c>
      <c r="B673" s="123" t="s">
        <v>4761</v>
      </c>
      <c r="C673" s="123" t="s">
        <v>4762</v>
      </c>
      <c r="D673" s="119">
        <f t="shared" si="20"/>
        <v>36</v>
      </c>
      <c r="E673" s="123"/>
      <c r="F673" s="124">
        <v>32143.05</v>
      </c>
      <c r="G673" s="318"/>
    </row>
    <row r="674" spans="1:7" x14ac:dyDescent="0.25">
      <c r="A674" s="120" t="s">
        <v>3073</v>
      </c>
      <c r="B674" s="123" t="s">
        <v>4763</v>
      </c>
      <c r="C674" s="123" t="s">
        <v>4764</v>
      </c>
      <c r="D674" s="119">
        <f t="shared" si="20"/>
        <v>38</v>
      </c>
      <c r="E674" s="123"/>
      <c r="F674" s="124">
        <v>24000</v>
      </c>
      <c r="G674" s="318"/>
    </row>
    <row r="675" spans="1:7" x14ac:dyDescent="0.25">
      <c r="A675" s="120" t="s">
        <v>3078</v>
      </c>
      <c r="B675" s="123" t="s">
        <v>4765</v>
      </c>
      <c r="C675" s="123" t="s">
        <v>4766</v>
      </c>
      <c r="D675" s="119">
        <f t="shared" si="20"/>
        <v>36</v>
      </c>
      <c r="E675" s="123"/>
      <c r="F675" s="124">
        <v>34285.919999999998</v>
      </c>
      <c r="G675" s="318"/>
    </row>
    <row r="676" spans="1:7" x14ac:dyDescent="0.25">
      <c r="A676" s="120" t="s">
        <v>3083</v>
      </c>
      <c r="B676" s="123" t="s">
        <v>4767</v>
      </c>
      <c r="C676" s="123" t="s">
        <v>4768</v>
      </c>
      <c r="D676" s="119">
        <f t="shared" si="20"/>
        <v>38</v>
      </c>
      <c r="E676" s="123"/>
      <c r="F676" s="124">
        <v>25500</v>
      </c>
      <c r="G676" s="318"/>
    </row>
    <row r="677" spans="1:7" x14ac:dyDescent="0.25">
      <c r="A677" s="120" t="s">
        <v>3088</v>
      </c>
      <c r="B677" s="123" t="s">
        <v>4769</v>
      </c>
      <c r="C677" s="123" t="s">
        <v>4770</v>
      </c>
      <c r="D677" s="119">
        <f t="shared" si="20"/>
        <v>36</v>
      </c>
      <c r="E677" s="123"/>
      <c r="F677" s="124">
        <v>36428.79</v>
      </c>
      <c r="G677" s="318"/>
    </row>
    <row r="678" spans="1:7" x14ac:dyDescent="0.25">
      <c r="A678" s="120" t="s">
        <v>3093</v>
      </c>
      <c r="B678" s="123" t="s">
        <v>4771</v>
      </c>
      <c r="C678" s="123" t="s">
        <v>4772</v>
      </c>
      <c r="D678" s="119">
        <f t="shared" si="20"/>
        <v>38</v>
      </c>
      <c r="E678" s="123"/>
      <c r="F678" s="124">
        <v>27000</v>
      </c>
      <c r="G678" s="318"/>
    </row>
    <row r="679" spans="1:7" x14ac:dyDescent="0.25">
      <c r="A679" s="120" t="s">
        <v>3098</v>
      </c>
      <c r="B679" s="123" t="s">
        <v>4773</v>
      </c>
      <c r="C679" s="123" t="s">
        <v>4774</v>
      </c>
      <c r="D679" s="119">
        <f t="shared" si="20"/>
        <v>36</v>
      </c>
      <c r="E679" s="123"/>
      <c r="F679" s="124">
        <v>38571.660000000003</v>
      </c>
      <c r="G679" s="318"/>
    </row>
    <row r="680" spans="1:7" x14ac:dyDescent="0.25">
      <c r="A680" s="120" t="s">
        <v>2794</v>
      </c>
      <c r="B680" s="123" t="s">
        <v>4775</v>
      </c>
      <c r="C680" s="123" t="s">
        <v>4218</v>
      </c>
      <c r="D680" s="119">
        <f t="shared" si="20"/>
        <v>32</v>
      </c>
      <c r="E680" s="123"/>
      <c r="F680" s="124">
        <v>2400</v>
      </c>
      <c r="G680" s="318"/>
    </row>
    <row r="681" spans="1:7" x14ac:dyDescent="0.25">
      <c r="A681" s="120" t="s">
        <v>2799</v>
      </c>
      <c r="B681" s="123" t="s">
        <v>4776</v>
      </c>
      <c r="C681" s="123" t="s">
        <v>4777</v>
      </c>
      <c r="D681" s="119">
        <f t="shared" si="20"/>
        <v>24</v>
      </c>
      <c r="E681" s="123"/>
      <c r="F681" s="124">
        <v>3428.5739999999996</v>
      </c>
      <c r="G681" s="318"/>
    </row>
    <row r="682" spans="1:7" x14ac:dyDescent="0.25">
      <c r="A682" s="120" t="s">
        <v>2804</v>
      </c>
      <c r="B682" s="123" t="s">
        <v>4778</v>
      </c>
      <c r="C682" s="123" t="s">
        <v>4779</v>
      </c>
      <c r="D682" s="119">
        <f t="shared" si="20"/>
        <v>26</v>
      </c>
      <c r="E682" s="123"/>
      <c r="F682" s="124">
        <v>3600</v>
      </c>
      <c r="G682" s="318"/>
    </row>
    <row r="683" spans="1:7" x14ac:dyDescent="0.25">
      <c r="A683" s="120" t="s">
        <v>2809</v>
      </c>
      <c r="B683" s="123" t="s">
        <v>4780</v>
      </c>
      <c r="C683" s="123" t="s">
        <v>4781</v>
      </c>
      <c r="D683" s="119">
        <f t="shared" si="20"/>
        <v>24</v>
      </c>
      <c r="E683" s="123"/>
      <c r="F683" s="124">
        <v>5142.8609999999999</v>
      </c>
      <c r="G683" s="318"/>
    </row>
    <row r="684" spans="1:7" x14ac:dyDescent="0.25">
      <c r="A684" s="120" t="s">
        <v>2814</v>
      </c>
      <c r="B684" s="123" t="s">
        <v>4782</v>
      </c>
      <c r="C684" s="123" t="s">
        <v>4783</v>
      </c>
      <c r="D684" s="119">
        <f t="shared" si="20"/>
        <v>37</v>
      </c>
      <c r="E684" s="123"/>
      <c r="F684" s="124">
        <v>1200</v>
      </c>
      <c r="G684" s="318"/>
    </row>
    <row r="685" spans="1:7" x14ac:dyDescent="0.25">
      <c r="A685" s="120" t="s">
        <v>2819</v>
      </c>
      <c r="B685" s="123" t="s">
        <v>4784</v>
      </c>
      <c r="C685" s="123" t="s">
        <v>4785</v>
      </c>
      <c r="D685" s="119">
        <f t="shared" si="20"/>
        <v>36</v>
      </c>
      <c r="E685" s="123"/>
      <c r="F685" s="124">
        <v>1714.2869999999998</v>
      </c>
      <c r="G685" s="318"/>
    </row>
    <row r="686" spans="1:7" x14ac:dyDescent="0.25">
      <c r="A686" s="120" t="s">
        <v>2824</v>
      </c>
      <c r="B686" s="123" t="s">
        <v>4786</v>
      </c>
      <c r="C686" s="123" t="s">
        <v>4787</v>
      </c>
      <c r="D686" s="119">
        <f t="shared" si="20"/>
        <v>37</v>
      </c>
      <c r="E686" s="123"/>
      <c r="F686" s="124">
        <v>2000</v>
      </c>
      <c r="G686" s="318"/>
    </row>
    <row r="687" spans="1:7" x14ac:dyDescent="0.25">
      <c r="A687" s="120" t="s">
        <v>2829</v>
      </c>
      <c r="B687" s="123" t="s">
        <v>4788</v>
      </c>
      <c r="C687" s="123" t="s">
        <v>4789</v>
      </c>
      <c r="D687" s="119">
        <f t="shared" si="20"/>
        <v>35</v>
      </c>
      <c r="E687" s="123"/>
      <c r="F687" s="124">
        <v>2857.145</v>
      </c>
      <c r="G687" s="318"/>
    </row>
    <row r="688" spans="1:7" x14ac:dyDescent="0.25">
      <c r="A688" s="120" t="s">
        <v>2834</v>
      </c>
      <c r="B688" s="123" t="s">
        <v>4790</v>
      </c>
      <c r="C688" s="123" t="s">
        <v>4791</v>
      </c>
      <c r="D688" s="119">
        <f t="shared" si="20"/>
        <v>38</v>
      </c>
      <c r="E688" s="123"/>
      <c r="F688" s="124">
        <v>4000</v>
      </c>
      <c r="G688" s="318"/>
    </row>
    <row r="689" spans="1:7" x14ac:dyDescent="0.25">
      <c r="A689" s="120" t="s">
        <v>2839</v>
      </c>
      <c r="B689" s="123" t="s">
        <v>4792</v>
      </c>
      <c r="C689" s="123" t="s">
        <v>4793</v>
      </c>
      <c r="D689" s="119">
        <f t="shared" si="20"/>
        <v>36</v>
      </c>
      <c r="E689" s="123"/>
      <c r="F689" s="124">
        <v>5714.29</v>
      </c>
      <c r="G689" s="318"/>
    </row>
    <row r="690" spans="1:7" x14ac:dyDescent="0.25">
      <c r="A690" s="120" t="s">
        <v>2844</v>
      </c>
      <c r="B690" s="123" t="s">
        <v>4794</v>
      </c>
      <c r="C690" s="123" t="s">
        <v>4795</v>
      </c>
      <c r="D690" s="119">
        <f t="shared" si="20"/>
        <v>38</v>
      </c>
      <c r="E690" s="123"/>
      <c r="F690" s="124">
        <v>6000</v>
      </c>
      <c r="G690" s="318"/>
    </row>
    <row r="691" spans="1:7" x14ac:dyDescent="0.25">
      <c r="A691" s="120" t="s">
        <v>2849</v>
      </c>
      <c r="B691" s="123" t="s">
        <v>4796</v>
      </c>
      <c r="C691" s="123" t="s">
        <v>4797</v>
      </c>
      <c r="D691" s="119">
        <f t="shared" si="20"/>
        <v>36</v>
      </c>
      <c r="E691" s="123"/>
      <c r="F691" s="124">
        <v>8571.4349999999995</v>
      </c>
      <c r="G691" s="318"/>
    </row>
    <row r="692" spans="1:7" x14ac:dyDescent="0.25">
      <c r="A692" s="120" t="s">
        <v>2854</v>
      </c>
      <c r="B692" s="123" t="s">
        <v>4798</v>
      </c>
      <c r="C692" s="123" t="s">
        <v>4799</v>
      </c>
      <c r="D692" s="119">
        <f t="shared" si="20"/>
        <v>38</v>
      </c>
      <c r="E692" s="123"/>
      <c r="F692" s="124">
        <v>8000</v>
      </c>
      <c r="G692" s="318"/>
    </row>
    <row r="693" spans="1:7" x14ac:dyDescent="0.25">
      <c r="A693" s="120" t="s">
        <v>2859</v>
      </c>
      <c r="B693" s="123" t="s">
        <v>4800</v>
      </c>
      <c r="C693" s="123" t="s">
        <v>4801</v>
      </c>
      <c r="D693" s="119">
        <f t="shared" si="20"/>
        <v>36</v>
      </c>
      <c r="E693" s="123"/>
      <c r="F693" s="124">
        <v>11428.58</v>
      </c>
      <c r="G693" s="318"/>
    </row>
    <row r="694" spans="1:7" x14ac:dyDescent="0.25">
      <c r="A694" s="120" t="s">
        <v>2864</v>
      </c>
      <c r="B694" s="123" t="s">
        <v>4802</v>
      </c>
      <c r="C694" s="123" t="s">
        <v>4803</v>
      </c>
      <c r="D694" s="119">
        <f t="shared" si="20"/>
        <v>38</v>
      </c>
      <c r="E694" s="123"/>
      <c r="F694" s="124">
        <v>10000</v>
      </c>
      <c r="G694" s="318"/>
    </row>
    <row r="695" spans="1:7" x14ac:dyDescent="0.25">
      <c r="A695" s="120" t="s">
        <v>2869</v>
      </c>
      <c r="B695" s="123" t="s">
        <v>4804</v>
      </c>
      <c r="C695" s="123" t="s">
        <v>4805</v>
      </c>
      <c r="D695" s="119">
        <f t="shared" si="20"/>
        <v>36</v>
      </c>
      <c r="E695" s="123"/>
      <c r="F695" s="124">
        <v>14285.724999999999</v>
      </c>
      <c r="G695" s="318"/>
    </row>
    <row r="696" spans="1:7" x14ac:dyDescent="0.25">
      <c r="A696" s="120" t="s">
        <v>2874</v>
      </c>
      <c r="B696" s="123" t="s">
        <v>4806</v>
      </c>
      <c r="C696" s="123" t="s">
        <v>4807</v>
      </c>
      <c r="D696" s="119">
        <f t="shared" si="20"/>
        <v>38</v>
      </c>
      <c r="E696" s="123"/>
      <c r="F696" s="124">
        <v>12000</v>
      </c>
      <c r="G696" s="318"/>
    </row>
    <row r="697" spans="1:7" x14ac:dyDescent="0.25">
      <c r="A697" s="120" t="s">
        <v>2879</v>
      </c>
      <c r="B697" s="123" t="s">
        <v>4808</v>
      </c>
      <c r="C697" s="123" t="s">
        <v>4809</v>
      </c>
      <c r="D697" s="119">
        <f t="shared" si="20"/>
        <v>36</v>
      </c>
      <c r="E697" s="123"/>
      <c r="F697" s="124">
        <v>17142.87</v>
      </c>
      <c r="G697" s="318"/>
    </row>
    <row r="698" spans="1:7" x14ac:dyDescent="0.25">
      <c r="A698" s="120" t="s">
        <v>2884</v>
      </c>
      <c r="B698" s="123" t="s">
        <v>4810</v>
      </c>
      <c r="C698" s="123" t="s">
        <v>4811</v>
      </c>
      <c r="D698" s="119">
        <f t="shared" si="20"/>
        <v>38</v>
      </c>
      <c r="E698" s="123"/>
      <c r="F698" s="124">
        <v>14000</v>
      </c>
      <c r="G698" s="318"/>
    </row>
    <row r="699" spans="1:7" x14ac:dyDescent="0.25">
      <c r="A699" s="120" t="s">
        <v>2889</v>
      </c>
      <c r="B699" s="123" t="s">
        <v>4812</v>
      </c>
      <c r="C699" s="123" t="s">
        <v>4813</v>
      </c>
      <c r="D699" s="119">
        <f t="shared" si="20"/>
        <v>36</v>
      </c>
      <c r="E699" s="123"/>
      <c r="F699" s="124">
        <v>20000.014999999999</v>
      </c>
      <c r="G699" s="318"/>
    </row>
    <row r="700" spans="1:7" x14ac:dyDescent="0.25">
      <c r="A700" s="120" t="s">
        <v>2894</v>
      </c>
      <c r="B700" s="123" t="s">
        <v>4814</v>
      </c>
      <c r="C700" s="123" t="s">
        <v>4815</v>
      </c>
      <c r="D700" s="119">
        <f t="shared" si="20"/>
        <v>38</v>
      </c>
      <c r="E700" s="123"/>
      <c r="F700" s="124">
        <v>16000</v>
      </c>
      <c r="G700" s="318"/>
    </row>
    <row r="701" spans="1:7" x14ac:dyDescent="0.25">
      <c r="A701" s="120" t="s">
        <v>2899</v>
      </c>
      <c r="B701" s="123" t="s">
        <v>4816</v>
      </c>
      <c r="C701" s="123" t="s">
        <v>4817</v>
      </c>
      <c r="D701" s="119">
        <f t="shared" si="20"/>
        <v>36</v>
      </c>
      <c r="E701" s="123"/>
      <c r="F701" s="124">
        <v>22857.16</v>
      </c>
      <c r="G701" s="318"/>
    </row>
    <row r="702" spans="1:7" x14ac:dyDescent="0.25">
      <c r="A702" s="120" t="s">
        <v>2904</v>
      </c>
      <c r="B702" s="123" t="s">
        <v>4818</v>
      </c>
      <c r="C702" s="123" t="s">
        <v>4819</v>
      </c>
      <c r="D702" s="119">
        <f t="shared" si="20"/>
        <v>38</v>
      </c>
      <c r="E702" s="123"/>
      <c r="F702" s="124">
        <v>18000</v>
      </c>
      <c r="G702" s="318"/>
    </row>
    <row r="703" spans="1:7" x14ac:dyDescent="0.25">
      <c r="A703" s="120" t="s">
        <v>2909</v>
      </c>
      <c r="B703" s="123" t="s">
        <v>4820</v>
      </c>
      <c r="C703" s="123" t="s">
        <v>4821</v>
      </c>
      <c r="D703" s="119">
        <f t="shared" si="20"/>
        <v>36</v>
      </c>
      <c r="E703" s="123"/>
      <c r="F703" s="124">
        <v>25714.304999999997</v>
      </c>
      <c r="G703" s="318"/>
    </row>
    <row r="704" spans="1:7" x14ac:dyDescent="0.25">
      <c r="A704" s="120" t="s">
        <v>2914</v>
      </c>
      <c r="B704" s="123" t="s">
        <v>4822</v>
      </c>
      <c r="C704" s="123" t="s">
        <v>4823</v>
      </c>
      <c r="D704" s="119">
        <f t="shared" si="20"/>
        <v>26</v>
      </c>
      <c r="E704" s="123"/>
      <c r="F704" s="124">
        <v>14000</v>
      </c>
      <c r="G704" s="318"/>
    </row>
    <row r="705" spans="1:7" x14ac:dyDescent="0.25">
      <c r="A705" s="120" t="s">
        <v>2919</v>
      </c>
      <c r="B705" s="123" t="s">
        <v>4824</v>
      </c>
      <c r="C705" s="123" t="s">
        <v>4825</v>
      </c>
      <c r="D705" s="119">
        <f t="shared" ref="D705:D767" si="21">LEN(C705)</f>
        <v>24</v>
      </c>
      <c r="E705" s="123"/>
      <c r="F705" s="124">
        <v>20000.014999999999</v>
      </c>
      <c r="G705" s="318"/>
    </row>
    <row r="706" spans="1:7" x14ac:dyDescent="0.25">
      <c r="A706" s="120" t="s">
        <v>2924</v>
      </c>
      <c r="B706" s="123" t="s">
        <v>4826</v>
      </c>
      <c r="C706" s="123" t="s">
        <v>4827</v>
      </c>
      <c r="D706" s="119">
        <f t="shared" si="21"/>
        <v>37</v>
      </c>
      <c r="E706" s="123"/>
      <c r="F706" s="124">
        <v>2000</v>
      </c>
      <c r="G706" s="318"/>
    </row>
    <row r="707" spans="1:7" x14ac:dyDescent="0.25">
      <c r="A707" s="120" t="s">
        <v>2929</v>
      </c>
      <c r="B707" s="123" t="s">
        <v>4828</v>
      </c>
      <c r="C707" s="123" t="s">
        <v>4829</v>
      </c>
      <c r="D707" s="119">
        <f t="shared" si="21"/>
        <v>35</v>
      </c>
      <c r="E707" s="123"/>
      <c r="F707" s="124">
        <v>2857.145</v>
      </c>
      <c r="G707" s="318"/>
    </row>
    <row r="708" spans="1:7" x14ac:dyDescent="0.25">
      <c r="A708" s="120" t="s">
        <v>2934</v>
      </c>
      <c r="B708" s="123" t="s">
        <v>4830</v>
      </c>
      <c r="C708" s="123" t="s">
        <v>4831</v>
      </c>
      <c r="D708" s="119">
        <f t="shared" si="21"/>
        <v>38</v>
      </c>
      <c r="E708" s="123"/>
      <c r="F708" s="124">
        <v>4000</v>
      </c>
      <c r="G708" s="318"/>
    </row>
    <row r="709" spans="1:7" x14ac:dyDescent="0.25">
      <c r="A709" s="120" t="s">
        <v>2939</v>
      </c>
      <c r="B709" s="123" t="s">
        <v>4832</v>
      </c>
      <c r="C709" s="123" t="s">
        <v>4833</v>
      </c>
      <c r="D709" s="119">
        <f t="shared" si="21"/>
        <v>36</v>
      </c>
      <c r="E709" s="123"/>
      <c r="F709" s="124">
        <v>5714.29</v>
      </c>
      <c r="G709" s="318"/>
    </row>
    <row r="710" spans="1:7" x14ac:dyDescent="0.25">
      <c r="A710" s="120" t="s">
        <v>2944</v>
      </c>
      <c r="B710" s="123" t="s">
        <v>4834</v>
      </c>
      <c r="C710" s="123" t="s">
        <v>4835</v>
      </c>
      <c r="D710" s="119">
        <f t="shared" si="21"/>
        <v>38</v>
      </c>
      <c r="E710" s="123"/>
      <c r="F710" s="124">
        <v>6000</v>
      </c>
      <c r="G710" s="318"/>
    </row>
    <row r="711" spans="1:7" x14ac:dyDescent="0.25">
      <c r="A711" s="120" t="s">
        <v>2949</v>
      </c>
      <c r="B711" s="123" t="s">
        <v>4836</v>
      </c>
      <c r="C711" s="123" t="s">
        <v>4837</v>
      </c>
      <c r="D711" s="119">
        <f t="shared" si="21"/>
        <v>36</v>
      </c>
      <c r="E711" s="123"/>
      <c r="F711" s="124">
        <v>8571.4349999999995</v>
      </c>
      <c r="G711" s="318"/>
    </row>
    <row r="712" spans="1:7" x14ac:dyDescent="0.25">
      <c r="A712" s="120" t="s">
        <v>2954</v>
      </c>
      <c r="B712" s="123" t="s">
        <v>4838</v>
      </c>
      <c r="C712" s="123" t="s">
        <v>4839</v>
      </c>
      <c r="D712" s="119">
        <f t="shared" si="21"/>
        <v>38</v>
      </c>
      <c r="E712" s="123"/>
      <c r="F712" s="124">
        <v>8000</v>
      </c>
      <c r="G712" s="318"/>
    </row>
    <row r="713" spans="1:7" x14ac:dyDescent="0.25">
      <c r="A713" s="120" t="s">
        <v>2959</v>
      </c>
      <c r="B713" s="123" t="s">
        <v>4840</v>
      </c>
      <c r="C713" s="123" t="s">
        <v>4841</v>
      </c>
      <c r="D713" s="119">
        <f t="shared" si="21"/>
        <v>36</v>
      </c>
      <c r="E713" s="123"/>
      <c r="F713" s="124">
        <v>11428.58</v>
      </c>
      <c r="G713" s="318"/>
    </row>
    <row r="714" spans="1:7" x14ac:dyDescent="0.25">
      <c r="A714" s="120" t="s">
        <v>2964</v>
      </c>
      <c r="B714" s="123" t="s">
        <v>4842</v>
      </c>
      <c r="C714" s="123" t="s">
        <v>4843</v>
      </c>
      <c r="D714" s="119">
        <f t="shared" si="21"/>
        <v>38</v>
      </c>
      <c r="E714" s="123"/>
      <c r="F714" s="124">
        <v>10000</v>
      </c>
      <c r="G714" s="318"/>
    </row>
    <row r="715" spans="1:7" x14ac:dyDescent="0.25">
      <c r="A715" s="120" t="s">
        <v>2969</v>
      </c>
      <c r="B715" s="123" t="s">
        <v>4844</v>
      </c>
      <c r="C715" s="123" t="s">
        <v>4845</v>
      </c>
      <c r="D715" s="119">
        <f t="shared" si="21"/>
        <v>36</v>
      </c>
      <c r="E715" s="123"/>
      <c r="F715" s="124">
        <v>14285.724999999999</v>
      </c>
      <c r="G715" s="318"/>
    </row>
    <row r="716" spans="1:7" x14ac:dyDescent="0.25">
      <c r="A716" s="120" t="s">
        <v>2974</v>
      </c>
      <c r="B716" s="123" t="s">
        <v>4846</v>
      </c>
      <c r="C716" s="123" t="s">
        <v>4847</v>
      </c>
      <c r="D716" s="119">
        <f t="shared" si="21"/>
        <v>38</v>
      </c>
      <c r="E716" s="123"/>
      <c r="F716" s="124">
        <v>12000</v>
      </c>
      <c r="G716" s="318"/>
    </row>
    <row r="717" spans="1:7" x14ac:dyDescent="0.25">
      <c r="A717" s="120" t="s">
        <v>2979</v>
      </c>
      <c r="B717" s="123" t="s">
        <v>4848</v>
      </c>
      <c r="C717" s="123" t="s">
        <v>4849</v>
      </c>
      <c r="D717" s="119">
        <f t="shared" si="21"/>
        <v>36</v>
      </c>
      <c r="E717" s="123"/>
      <c r="F717" s="124">
        <v>17142.87</v>
      </c>
      <c r="G717" s="318"/>
    </row>
    <row r="718" spans="1:7" x14ac:dyDescent="0.25">
      <c r="A718" s="120" t="s">
        <v>2984</v>
      </c>
      <c r="B718" s="123" t="s">
        <v>4850</v>
      </c>
      <c r="C718" s="123" t="s">
        <v>4851</v>
      </c>
      <c r="D718" s="119">
        <f t="shared" si="21"/>
        <v>38</v>
      </c>
      <c r="E718" s="123"/>
      <c r="F718" s="124">
        <v>14000</v>
      </c>
      <c r="G718" s="318"/>
    </row>
    <row r="719" spans="1:7" x14ac:dyDescent="0.25">
      <c r="A719" s="120" t="s">
        <v>2989</v>
      </c>
      <c r="B719" s="123" t="s">
        <v>4852</v>
      </c>
      <c r="C719" s="123" t="s">
        <v>4853</v>
      </c>
      <c r="D719" s="119">
        <f t="shared" si="21"/>
        <v>36</v>
      </c>
      <c r="E719" s="123"/>
      <c r="F719" s="124">
        <v>20000.014999999999</v>
      </c>
      <c r="G719" s="318"/>
    </row>
    <row r="720" spans="1:7" x14ac:dyDescent="0.25">
      <c r="A720" s="120" t="s">
        <v>2994</v>
      </c>
      <c r="B720" s="123" t="s">
        <v>4854</v>
      </c>
      <c r="C720" s="123" t="s">
        <v>4855</v>
      </c>
      <c r="D720" s="119">
        <f t="shared" si="21"/>
        <v>38</v>
      </c>
      <c r="E720" s="123"/>
      <c r="F720" s="124">
        <v>16000</v>
      </c>
      <c r="G720" s="318"/>
    </row>
    <row r="721" spans="1:7" x14ac:dyDescent="0.25">
      <c r="A721" s="120" t="s">
        <v>2999</v>
      </c>
      <c r="B721" s="123" t="s">
        <v>4856</v>
      </c>
      <c r="C721" s="123" t="s">
        <v>4857</v>
      </c>
      <c r="D721" s="119">
        <f t="shared" si="21"/>
        <v>36</v>
      </c>
      <c r="E721" s="123"/>
      <c r="F721" s="124">
        <v>22857.16</v>
      </c>
      <c r="G721" s="318"/>
    </row>
    <row r="722" spans="1:7" x14ac:dyDescent="0.25">
      <c r="A722" s="120" t="s">
        <v>3004</v>
      </c>
      <c r="B722" s="123" t="s">
        <v>4858</v>
      </c>
      <c r="C722" s="123" t="s">
        <v>4859</v>
      </c>
      <c r="D722" s="119">
        <f t="shared" si="21"/>
        <v>38</v>
      </c>
      <c r="E722" s="123"/>
      <c r="F722" s="124">
        <v>18000</v>
      </c>
      <c r="G722" s="318"/>
    </row>
    <row r="723" spans="1:7" x14ac:dyDescent="0.25">
      <c r="A723" s="120" t="s">
        <v>3009</v>
      </c>
      <c r="B723" s="123" t="s">
        <v>4860</v>
      </c>
      <c r="C723" s="123" t="s">
        <v>4861</v>
      </c>
      <c r="D723" s="119">
        <f t="shared" si="21"/>
        <v>36</v>
      </c>
      <c r="E723" s="123"/>
      <c r="F723" s="124">
        <v>25714.304999999997</v>
      </c>
      <c r="G723" s="318"/>
    </row>
    <row r="724" spans="1:7" x14ac:dyDescent="0.25">
      <c r="A724" s="120" t="s">
        <v>3014</v>
      </c>
      <c r="B724" s="123" t="s">
        <v>4862</v>
      </c>
      <c r="C724" s="123" t="s">
        <v>4863</v>
      </c>
      <c r="D724" s="119">
        <f t="shared" si="21"/>
        <v>38</v>
      </c>
      <c r="E724" s="123"/>
      <c r="F724" s="124">
        <v>20000</v>
      </c>
      <c r="G724" s="318"/>
    </row>
    <row r="725" spans="1:7" x14ac:dyDescent="0.25">
      <c r="A725" s="120" t="s">
        <v>3019</v>
      </c>
      <c r="B725" s="123" t="s">
        <v>4864</v>
      </c>
      <c r="C725" s="123" t="s">
        <v>4865</v>
      </c>
      <c r="D725" s="119">
        <f t="shared" si="21"/>
        <v>36</v>
      </c>
      <c r="E725" s="123"/>
      <c r="F725" s="124">
        <v>28571.449999999997</v>
      </c>
      <c r="G725" s="318"/>
    </row>
    <row r="726" spans="1:7" x14ac:dyDescent="0.25">
      <c r="A726" s="120" t="s">
        <v>3024</v>
      </c>
      <c r="B726" s="123" t="s">
        <v>4866</v>
      </c>
      <c r="C726" s="123" t="s">
        <v>4867</v>
      </c>
      <c r="D726" s="119">
        <f t="shared" si="21"/>
        <v>38</v>
      </c>
      <c r="E726" s="123"/>
      <c r="F726" s="124">
        <v>22000</v>
      </c>
      <c r="G726" s="318"/>
    </row>
    <row r="727" spans="1:7" x14ac:dyDescent="0.25">
      <c r="A727" s="120" t="s">
        <v>3029</v>
      </c>
      <c r="B727" s="123" t="s">
        <v>4868</v>
      </c>
      <c r="C727" s="123" t="s">
        <v>4869</v>
      </c>
      <c r="D727" s="119">
        <f t="shared" si="21"/>
        <v>36</v>
      </c>
      <c r="E727" s="123"/>
      <c r="F727" s="124">
        <v>31428.594999999998</v>
      </c>
      <c r="G727" s="318"/>
    </row>
    <row r="728" spans="1:7" x14ac:dyDescent="0.25">
      <c r="A728" s="120" t="s">
        <v>3034</v>
      </c>
      <c r="B728" s="123" t="s">
        <v>4870</v>
      </c>
      <c r="C728" s="123" t="s">
        <v>4871</v>
      </c>
      <c r="D728" s="119">
        <f t="shared" si="21"/>
        <v>38</v>
      </c>
      <c r="E728" s="123"/>
      <c r="F728" s="124">
        <v>24000</v>
      </c>
      <c r="G728" s="318"/>
    </row>
    <row r="729" spans="1:7" x14ac:dyDescent="0.25">
      <c r="A729" s="120" t="s">
        <v>3039</v>
      </c>
      <c r="B729" s="123" t="s">
        <v>4872</v>
      </c>
      <c r="C729" s="123" t="s">
        <v>4873</v>
      </c>
      <c r="D729" s="119">
        <f t="shared" si="21"/>
        <v>36</v>
      </c>
      <c r="E729" s="123"/>
      <c r="F729" s="124">
        <v>34285.74</v>
      </c>
      <c r="G729" s="318"/>
    </row>
    <row r="730" spans="1:7" x14ac:dyDescent="0.25">
      <c r="A730" s="120" t="s">
        <v>3044</v>
      </c>
      <c r="B730" s="123" t="s">
        <v>4874</v>
      </c>
      <c r="C730" s="123" t="s">
        <v>4875</v>
      </c>
      <c r="D730" s="119">
        <f t="shared" si="21"/>
        <v>38</v>
      </c>
      <c r="E730" s="123"/>
      <c r="F730" s="124">
        <v>26000</v>
      </c>
      <c r="G730" s="318"/>
    </row>
    <row r="731" spans="1:7" x14ac:dyDescent="0.25">
      <c r="A731" s="120" t="s">
        <v>3049</v>
      </c>
      <c r="B731" s="123" t="s">
        <v>4876</v>
      </c>
      <c r="C731" s="123" t="s">
        <v>4877</v>
      </c>
      <c r="D731" s="119">
        <f t="shared" si="21"/>
        <v>36</v>
      </c>
      <c r="E731" s="123"/>
      <c r="F731" s="124">
        <v>37142.884999999995</v>
      </c>
      <c r="G731" s="318"/>
    </row>
    <row r="732" spans="1:7" x14ac:dyDescent="0.25">
      <c r="A732" s="120" t="s">
        <v>3054</v>
      </c>
      <c r="B732" s="123" t="s">
        <v>4878</v>
      </c>
      <c r="C732" s="123" t="s">
        <v>4879</v>
      </c>
      <c r="D732" s="119">
        <f t="shared" si="21"/>
        <v>38</v>
      </c>
      <c r="E732" s="123"/>
      <c r="F732" s="124">
        <v>28000</v>
      </c>
      <c r="G732" s="318"/>
    </row>
    <row r="733" spans="1:7" x14ac:dyDescent="0.25">
      <c r="A733" s="120" t="s">
        <v>3059</v>
      </c>
      <c r="B733" s="123" t="s">
        <v>4880</v>
      </c>
      <c r="C733" s="123" t="s">
        <v>4881</v>
      </c>
      <c r="D733" s="119">
        <f t="shared" si="21"/>
        <v>36</v>
      </c>
      <c r="E733" s="123"/>
      <c r="F733" s="124">
        <v>40000.03</v>
      </c>
      <c r="G733" s="318"/>
    </row>
    <row r="734" spans="1:7" x14ac:dyDescent="0.25">
      <c r="A734" s="120" t="s">
        <v>3064</v>
      </c>
      <c r="B734" s="123" t="s">
        <v>4882</v>
      </c>
      <c r="C734" s="123" t="s">
        <v>4883</v>
      </c>
      <c r="D734" s="119">
        <f t="shared" si="21"/>
        <v>38</v>
      </c>
      <c r="E734" s="123"/>
      <c r="F734" s="124">
        <v>30000</v>
      </c>
      <c r="G734" s="318"/>
    </row>
    <row r="735" spans="1:7" x14ac:dyDescent="0.25">
      <c r="A735" s="120" t="s">
        <v>3069</v>
      </c>
      <c r="B735" s="123" t="s">
        <v>4884</v>
      </c>
      <c r="C735" s="123" t="s">
        <v>4885</v>
      </c>
      <c r="D735" s="119">
        <f t="shared" si="21"/>
        <v>36</v>
      </c>
      <c r="E735" s="123"/>
      <c r="F735" s="124">
        <v>42857.174999999996</v>
      </c>
      <c r="G735" s="318"/>
    </row>
    <row r="736" spans="1:7" x14ac:dyDescent="0.25">
      <c r="A736" s="120" t="s">
        <v>3074</v>
      </c>
      <c r="B736" s="123" t="s">
        <v>4886</v>
      </c>
      <c r="C736" s="123" t="s">
        <v>4887</v>
      </c>
      <c r="D736" s="119">
        <f t="shared" si="21"/>
        <v>38</v>
      </c>
      <c r="E736" s="123"/>
      <c r="F736" s="124">
        <v>32000</v>
      </c>
      <c r="G736" s="318"/>
    </row>
    <row r="737" spans="1:37" x14ac:dyDescent="0.25">
      <c r="A737" s="120" t="s">
        <v>3079</v>
      </c>
      <c r="B737" s="123" t="s">
        <v>4888</v>
      </c>
      <c r="C737" s="123" t="s">
        <v>4889</v>
      </c>
      <c r="D737" s="119">
        <f t="shared" si="21"/>
        <v>36</v>
      </c>
      <c r="E737" s="123"/>
      <c r="F737" s="124">
        <v>45714.32</v>
      </c>
      <c r="G737" s="318"/>
      <c r="H737" s="313"/>
      <c r="I737" s="313"/>
      <c r="J737" s="313"/>
      <c r="K737" s="313"/>
      <c r="L737" s="313"/>
      <c r="M737" s="313"/>
      <c r="N737" s="313"/>
      <c r="O737" s="313"/>
      <c r="P737" s="313"/>
      <c r="Q737" s="313"/>
      <c r="R737" s="313"/>
      <c r="S737" s="313"/>
      <c r="T737" s="313"/>
      <c r="U737" s="313"/>
      <c r="V737" s="313"/>
      <c r="W737" s="313"/>
      <c r="X737" s="313"/>
      <c r="Y737" s="313"/>
      <c r="Z737" s="313"/>
      <c r="AA737" s="313"/>
      <c r="AB737" s="313"/>
      <c r="AC737" s="313"/>
      <c r="AD737" s="313"/>
      <c r="AE737" s="313"/>
      <c r="AF737" s="313"/>
      <c r="AG737" s="313"/>
      <c r="AH737" s="313"/>
      <c r="AI737" s="313"/>
      <c r="AJ737" s="313"/>
      <c r="AK737" s="313"/>
    </row>
    <row r="738" spans="1:37" x14ac:dyDescent="0.25">
      <c r="A738" s="120" t="s">
        <v>3084</v>
      </c>
      <c r="B738" s="123" t="s">
        <v>4890</v>
      </c>
      <c r="C738" s="123" t="s">
        <v>4891</v>
      </c>
      <c r="D738" s="119">
        <f t="shared" si="21"/>
        <v>38</v>
      </c>
      <c r="E738" s="123"/>
      <c r="F738" s="124">
        <v>34000</v>
      </c>
      <c r="G738" s="318"/>
      <c r="H738" s="313"/>
      <c r="I738" s="313"/>
      <c r="J738" s="313"/>
      <c r="K738" s="313"/>
      <c r="L738" s="313"/>
      <c r="M738" s="313"/>
      <c r="N738" s="313"/>
      <c r="O738" s="313"/>
      <c r="P738" s="313"/>
      <c r="Q738" s="313"/>
      <c r="R738" s="313"/>
      <c r="S738" s="313"/>
      <c r="T738" s="313"/>
      <c r="U738" s="313"/>
      <c r="V738" s="313"/>
      <c r="W738" s="313"/>
      <c r="X738" s="313"/>
      <c r="Y738" s="313"/>
      <c r="Z738" s="313"/>
      <c r="AA738" s="313"/>
      <c r="AB738" s="313"/>
      <c r="AC738" s="313"/>
      <c r="AD738" s="313"/>
      <c r="AE738" s="313"/>
      <c r="AF738" s="313"/>
      <c r="AG738" s="313"/>
      <c r="AH738" s="313"/>
      <c r="AI738" s="313"/>
      <c r="AJ738" s="313"/>
      <c r="AK738" s="313"/>
    </row>
    <row r="739" spans="1:37" x14ac:dyDescent="0.25">
      <c r="A739" s="120" t="s">
        <v>3089</v>
      </c>
      <c r="B739" s="123" t="s">
        <v>4892</v>
      </c>
      <c r="C739" s="123" t="s">
        <v>4893</v>
      </c>
      <c r="D739" s="119">
        <f t="shared" si="21"/>
        <v>36</v>
      </c>
      <c r="E739" s="123"/>
      <c r="F739" s="124">
        <v>48571.464999999997</v>
      </c>
      <c r="G739" s="318"/>
      <c r="H739" s="313"/>
      <c r="I739" s="313"/>
      <c r="J739" s="313"/>
      <c r="K739" s="313"/>
      <c r="L739" s="313"/>
      <c r="M739" s="313"/>
      <c r="N739" s="313"/>
      <c r="O739" s="313"/>
      <c r="P739" s="313"/>
      <c r="Q739" s="313"/>
      <c r="R739" s="313"/>
      <c r="S739" s="313"/>
      <c r="T739" s="313"/>
      <c r="U739" s="313"/>
      <c r="V739" s="313"/>
      <c r="W739" s="313"/>
      <c r="X739" s="313"/>
      <c r="Y739" s="313"/>
      <c r="Z739" s="313"/>
      <c r="AA739" s="313"/>
      <c r="AB739" s="313"/>
      <c r="AC739" s="313"/>
      <c r="AD739" s="313"/>
      <c r="AE739" s="313"/>
      <c r="AF739" s="313"/>
      <c r="AG739" s="313"/>
      <c r="AH739" s="313"/>
      <c r="AI739" s="313"/>
      <c r="AJ739" s="313"/>
      <c r="AK739" s="313"/>
    </row>
    <row r="740" spans="1:37" x14ac:dyDescent="0.25">
      <c r="A740" s="120" t="s">
        <v>3094</v>
      </c>
      <c r="B740" s="123" t="s">
        <v>4894</v>
      </c>
      <c r="C740" s="123" t="s">
        <v>4895</v>
      </c>
      <c r="D740" s="119">
        <f t="shared" si="21"/>
        <v>38</v>
      </c>
      <c r="E740" s="123"/>
      <c r="F740" s="124">
        <v>36000</v>
      </c>
      <c r="G740" s="318"/>
      <c r="H740" s="313"/>
      <c r="I740" s="313"/>
      <c r="J740" s="313"/>
      <c r="K740" s="313"/>
      <c r="L740" s="313"/>
      <c r="M740" s="313"/>
      <c r="N740" s="313"/>
      <c r="O740" s="313"/>
      <c r="P740" s="313"/>
      <c r="Q740" s="313"/>
      <c r="R740" s="313"/>
      <c r="S740" s="313"/>
      <c r="T740" s="313"/>
      <c r="U740" s="313"/>
      <c r="V740" s="313"/>
      <c r="W740" s="313"/>
      <c r="X740" s="313"/>
      <c r="Y740" s="313"/>
      <c r="Z740" s="313"/>
      <c r="AA740" s="313"/>
      <c r="AB740" s="313"/>
      <c r="AC740" s="313"/>
      <c r="AD740" s="313"/>
      <c r="AE740" s="313"/>
      <c r="AF740" s="313"/>
      <c r="AG740" s="313"/>
      <c r="AH740" s="313"/>
      <c r="AI740" s="313"/>
      <c r="AJ740" s="313"/>
      <c r="AK740" s="313"/>
    </row>
    <row r="741" spans="1:37" x14ac:dyDescent="0.25">
      <c r="A741" s="120" t="s">
        <v>3099</v>
      </c>
      <c r="B741" s="123" t="s">
        <v>4896</v>
      </c>
      <c r="C741" s="123" t="s">
        <v>4897</v>
      </c>
      <c r="D741" s="119">
        <f t="shared" si="21"/>
        <v>36</v>
      </c>
      <c r="E741" s="123"/>
      <c r="F741" s="124">
        <v>51428.609999999993</v>
      </c>
      <c r="G741" s="318"/>
      <c r="H741" s="313"/>
      <c r="I741" s="313"/>
      <c r="J741" s="313"/>
      <c r="K741" s="313"/>
      <c r="L741" s="313"/>
      <c r="M741" s="313"/>
      <c r="N741" s="313"/>
      <c r="O741" s="313"/>
      <c r="P741" s="313"/>
      <c r="Q741" s="313"/>
      <c r="R741" s="313"/>
      <c r="S741" s="313"/>
      <c r="T741" s="313"/>
      <c r="U741" s="313"/>
      <c r="V741" s="313"/>
      <c r="W741" s="313"/>
      <c r="X741" s="313"/>
      <c r="Y741" s="313"/>
      <c r="Z741" s="313"/>
      <c r="AA741" s="313"/>
      <c r="AB741" s="313"/>
      <c r="AC741" s="313"/>
      <c r="AD741" s="313"/>
      <c r="AE741" s="313"/>
      <c r="AF741" s="313"/>
      <c r="AG741" s="313"/>
      <c r="AH741" s="313"/>
      <c r="AI741" s="313"/>
      <c r="AJ741" s="313"/>
      <c r="AK741" s="313"/>
    </row>
    <row r="742" spans="1:37" ht="30" x14ac:dyDescent="0.25">
      <c r="A742" s="120" t="s">
        <v>3174</v>
      </c>
      <c r="B742" s="123" t="s">
        <v>4898</v>
      </c>
      <c r="C742" s="123" t="s">
        <v>3176</v>
      </c>
      <c r="D742" s="119">
        <f t="shared" si="21"/>
        <v>34</v>
      </c>
      <c r="E742" s="123"/>
      <c r="F742" s="124">
        <v>120</v>
      </c>
      <c r="G742" s="318"/>
      <c r="H742" s="313"/>
      <c r="I742" s="313"/>
      <c r="J742" s="313"/>
      <c r="K742" s="313"/>
      <c r="L742" s="313"/>
      <c r="M742" s="313"/>
      <c r="N742" s="313"/>
      <c r="O742" s="313"/>
      <c r="P742" s="313"/>
      <c r="Q742" s="313"/>
      <c r="R742" s="313"/>
      <c r="S742" s="313"/>
      <c r="T742" s="313"/>
      <c r="U742" s="313"/>
      <c r="V742" s="313"/>
      <c r="W742" s="313"/>
      <c r="X742" s="313"/>
      <c r="Y742" s="313"/>
      <c r="Z742" s="313"/>
      <c r="AA742" s="313"/>
      <c r="AB742" s="313"/>
      <c r="AC742" s="313"/>
      <c r="AD742" s="313"/>
      <c r="AE742" s="313"/>
      <c r="AF742" s="313"/>
      <c r="AG742" s="313"/>
      <c r="AH742" s="313"/>
      <c r="AI742" s="313"/>
      <c r="AJ742" s="313"/>
      <c r="AK742" s="313"/>
    </row>
    <row r="743" spans="1:37" ht="30" x14ac:dyDescent="0.25">
      <c r="A743" s="120" t="s">
        <v>3183</v>
      </c>
      <c r="B743" s="123" t="s">
        <v>4899</v>
      </c>
      <c r="C743" s="123" t="s">
        <v>3185</v>
      </c>
      <c r="D743" s="119">
        <f t="shared" si="21"/>
        <v>34</v>
      </c>
      <c r="E743" s="123"/>
      <c r="F743" s="124">
        <v>600</v>
      </c>
      <c r="G743" s="318"/>
      <c r="H743" s="313"/>
      <c r="I743" s="313"/>
      <c r="J743" s="313"/>
      <c r="K743" s="313"/>
      <c r="L743" s="313"/>
      <c r="M743" s="313"/>
      <c r="N743" s="313"/>
      <c r="O743" s="313"/>
      <c r="P743" s="313"/>
      <c r="Q743" s="313"/>
      <c r="R743" s="313"/>
      <c r="S743" s="313"/>
      <c r="T743" s="313"/>
      <c r="U743" s="313"/>
      <c r="V743" s="313"/>
      <c r="W743" s="313"/>
      <c r="X743" s="313"/>
      <c r="Y743" s="313"/>
      <c r="Z743" s="313"/>
      <c r="AA743" s="313"/>
      <c r="AB743" s="313"/>
      <c r="AC743" s="313"/>
      <c r="AD743" s="313"/>
      <c r="AE743" s="313"/>
      <c r="AF743" s="313"/>
      <c r="AG743" s="313"/>
      <c r="AH743" s="313"/>
      <c r="AI743" s="313"/>
      <c r="AJ743" s="313"/>
      <c r="AK743" s="313"/>
    </row>
    <row r="744" spans="1:37" ht="30" x14ac:dyDescent="0.25">
      <c r="A744" s="120" t="s">
        <v>3188</v>
      </c>
      <c r="B744" s="123" t="s">
        <v>4900</v>
      </c>
      <c r="C744" s="123" t="s">
        <v>3190</v>
      </c>
      <c r="D744" s="119">
        <f t="shared" si="21"/>
        <v>34</v>
      </c>
      <c r="E744" s="123"/>
      <c r="F744" s="124">
        <v>3500</v>
      </c>
      <c r="G744" s="318"/>
      <c r="H744" s="313"/>
      <c r="I744" s="313"/>
      <c r="J744" s="313"/>
      <c r="K744" s="313"/>
      <c r="L744" s="313"/>
      <c r="M744" s="313"/>
      <c r="N744" s="313"/>
      <c r="O744" s="313"/>
      <c r="P744" s="313"/>
      <c r="Q744" s="313"/>
      <c r="R744" s="313"/>
      <c r="S744" s="313"/>
      <c r="T744" s="313"/>
      <c r="U744" s="313"/>
      <c r="V744" s="313"/>
      <c r="W744" s="313"/>
      <c r="X744" s="313"/>
      <c r="Y744" s="313"/>
      <c r="Z744" s="313"/>
      <c r="AA744" s="313"/>
      <c r="AB744" s="313"/>
      <c r="AC744" s="313"/>
      <c r="AD744" s="313"/>
      <c r="AE744" s="313"/>
      <c r="AF744" s="313"/>
      <c r="AG744" s="313"/>
      <c r="AH744" s="313"/>
      <c r="AI744" s="313"/>
      <c r="AJ744" s="313"/>
      <c r="AK744" s="313"/>
    </row>
    <row r="745" spans="1:37" ht="30" x14ac:dyDescent="0.25">
      <c r="A745" s="120" t="s">
        <v>3177</v>
      </c>
      <c r="B745" s="123" t="s">
        <v>4901</v>
      </c>
      <c r="C745" s="123" t="s">
        <v>4902</v>
      </c>
      <c r="D745" s="119">
        <f t="shared" si="21"/>
        <v>34</v>
      </c>
      <c r="E745" s="123"/>
      <c r="F745" s="124">
        <v>257.14285714285717</v>
      </c>
      <c r="G745" s="318"/>
      <c r="H745" s="313"/>
      <c r="I745" s="313"/>
      <c r="J745" s="313"/>
      <c r="K745" s="313"/>
      <c r="L745" s="313"/>
      <c r="M745" s="313"/>
      <c r="N745" s="313"/>
      <c r="O745" s="313"/>
      <c r="P745" s="313"/>
      <c r="Q745" s="313"/>
      <c r="R745" s="313"/>
      <c r="S745" s="313"/>
      <c r="T745" s="313"/>
      <c r="U745" s="313"/>
      <c r="V745" s="313"/>
      <c r="W745" s="313"/>
      <c r="X745" s="313"/>
      <c r="Y745" s="313"/>
      <c r="Z745" s="313"/>
      <c r="AA745" s="313"/>
      <c r="AB745" s="313"/>
      <c r="AC745" s="313"/>
      <c r="AD745" s="313"/>
      <c r="AE745" s="313"/>
      <c r="AF745" s="313"/>
      <c r="AG745" s="313"/>
      <c r="AH745" s="313"/>
      <c r="AI745" s="313"/>
      <c r="AJ745" s="313"/>
      <c r="AK745" s="313"/>
    </row>
    <row r="746" spans="1:37" ht="30" x14ac:dyDescent="0.25">
      <c r="A746" s="120" t="s">
        <v>3186</v>
      </c>
      <c r="B746" s="123" t="s">
        <v>4903</v>
      </c>
      <c r="C746" s="123" t="s">
        <v>4904</v>
      </c>
      <c r="D746" s="119">
        <f t="shared" si="21"/>
        <v>34</v>
      </c>
      <c r="E746" s="123"/>
      <c r="F746" s="124">
        <v>1285.714285714286</v>
      </c>
      <c r="G746" s="320"/>
      <c r="H746" s="313"/>
      <c r="I746" s="313"/>
      <c r="J746" s="313"/>
      <c r="K746" s="313"/>
      <c r="L746" s="313"/>
      <c r="M746" s="313"/>
      <c r="N746" s="313"/>
      <c r="O746" s="313"/>
      <c r="P746" s="313"/>
      <c r="Q746" s="313"/>
      <c r="R746" s="313"/>
      <c r="S746" s="313"/>
      <c r="T746" s="313"/>
      <c r="U746" s="313"/>
      <c r="V746" s="313"/>
      <c r="W746" s="313"/>
      <c r="X746" s="313"/>
      <c r="Y746" s="313"/>
      <c r="Z746" s="313"/>
      <c r="AA746" s="313"/>
      <c r="AB746" s="313"/>
      <c r="AC746" s="313"/>
      <c r="AD746" s="313"/>
      <c r="AE746" s="313"/>
      <c r="AF746" s="313"/>
      <c r="AG746" s="313"/>
      <c r="AH746" s="313"/>
      <c r="AI746" s="313"/>
      <c r="AJ746" s="313"/>
      <c r="AK746" s="313"/>
    </row>
    <row r="747" spans="1:37" ht="30" x14ac:dyDescent="0.25">
      <c r="A747" s="120" t="s">
        <v>3191</v>
      </c>
      <c r="B747" s="123" t="s">
        <v>4905</v>
      </c>
      <c r="C747" s="123" t="s">
        <v>4906</v>
      </c>
      <c r="D747" s="119">
        <f t="shared" si="21"/>
        <v>34</v>
      </c>
      <c r="E747" s="123"/>
      <c r="F747" s="124">
        <v>7500.0000000000018</v>
      </c>
      <c r="G747" s="320"/>
      <c r="H747" s="313"/>
      <c r="I747" s="313"/>
      <c r="J747" s="313"/>
      <c r="K747" s="313"/>
      <c r="L747" s="313"/>
      <c r="M747" s="313"/>
      <c r="N747" s="313"/>
      <c r="O747" s="313"/>
      <c r="P747" s="313"/>
      <c r="Q747" s="313"/>
      <c r="R747" s="313"/>
      <c r="S747" s="313"/>
      <c r="T747" s="313"/>
      <c r="U747" s="313"/>
      <c r="V747" s="313"/>
      <c r="W747" s="313"/>
      <c r="X747" s="313"/>
      <c r="Y747" s="313"/>
      <c r="Z747" s="313"/>
      <c r="AA747" s="313"/>
      <c r="AB747" s="313"/>
      <c r="AC747" s="313"/>
      <c r="AD747" s="313"/>
      <c r="AE747" s="313"/>
      <c r="AF747" s="313"/>
      <c r="AG747" s="313"/>
      <c r="AH747" s="313"/>
      <c r="AI747" s="313"/>
      <c r="AJ747" s="313"/>
      <c r="AK747" s="313"/>
    </row>
    <row r="748" spans="1:37" ht="30" x14ac:dyDescent="0.25">
      <c r="A748" s="120" t="s">
        <v>3187</v>
      </c>
      <c r="B748" s="123" t="s">
        <v>4907</v>
      </c>
      <c r="C748" s="123" t="s">
        <v>4908</v>
      </c>
      <c r="D748" s="119">
        <f t="shared" si="21"/>
        <v>34</v>
      </c>
      <c r="E748" s="123"/>
      <c r="F748" s="124">
        <v>1714.2857142857142</v>
      </c>
      <c r="G748" s="320"/>
      <c r="H748" s="313"/>
      <c r="I748" s="313"/>
      <c r="J748" s="313"/>
      <c r="K748" s="313"/>
      <c r="L748" s="313"/>
      <c r="M748" s="313"/>
      <c r="N748" s="313"/>
      <c r="O748" s="313"/>
      <c r="P748" s="313"/>
      <c r="Q748" s="313"/>
      <c r="R748" s="313"/>
      <c r="S748" s="313"/>
      <c r="T748" s="313"/>
      <c r="U748" s="313"/>
      <c r="V748" s="313"/>
      <c r="W748" s="313"/>
      <c r="X748" s="313"/>
      <c r="Y748" s="313"/>
      <c r="Z748" s="313"/>
      <c r="AA748" s="313"/>
      <c r="AB748" s="313"/>
      <c r="AC748" s="313"/>
      <c r="AD748" s="313"/>
      <c r="AE748" s="313"/>
      <c r="AF748" s="313"/>
      <c r="AG748" s="313"/>
      <c r="AH748" s="313"/>
      <c r="AI748" s="313"/>
      <c r="AJ748" s="313"/>
      <c r="AK748" s="313"/>
    </row>
    <row r="749" spans="1:37" ht="30" x14ac:dyDescent="0.25">
      <c r="A749" s="120" t="s">
        <v>3192</v>
      </c>
      <c r="B749" s="123" t="s">
        <v>4909</v>
      </c>
      <c r="C749" s="123" t="s">
        <v>4910</v>
      </c>
      <c r="D749" s="119">
        <f t="shared" si="21"/>
        <v>34</v>
      </c>
      <c r="E749" s="123"/>
      <c r="F749" s="124">
        <v>10000</v>
      </c>
      <c r="G749" s="320"/>
      <c r="H749" s="313"/>
      <c r="I749" s="313"/>
      <c r="J749" s="313"/>
      <c r="K749" s="313"/>
      <c r="L749" s="313"/>
      <c r="M749" s="313"/>
      <c r="N749" s="313"/>
      <c r="O749" s="313"/>
      <c r="P749" s="313"/>
      <c r="Q749" s="313"/>
      <c r="R749" s="313"/>
      <c r="S749" s="313"/>
      <c r="T749" s="313"/>
      <c r="U749" s="313"/>
      <c r="V749" s="313"/>
      <c r="W749" s="313"/>
      <c r="X749" s="313"/>
      <c r="Y749" s="313"/>
      <c r="Z749" s="313"/>
      <c r="AA749" s="313"/>
      <c r="AB749" s="313"/>
      <c r="AC749" s="313"/>
      <c r="AD749" s="313"/>
      <c r="AE749" s="313"/>
      <c r="AF749" s="313"/>
      <c r="AG749" s="313"/>
      <c r="AH749" s="313"/>
      <c r="AI749" s="313"/>
      <c r="AJ749" s="313"/>
      <c r="AK749" s="313"/>
    </row>
    <row r="750" spans="1:37" x14ac:dyDescent="0.25">
      <c r="A750" s="120" t="s">
        <v>3235</v>
      </c>
      <c r="B750" s="123" t="s">
        <v>3236</v>
      </c>
      <c r="C750" s="123" t="s">
        <v>3237</v>
      </c>
      <c r="D750" s="119">
        <f t="shared" si="21"/>
        <v>26</v>
      </c>
      <c r="E750" s="123"/>
      <c r="F750" s="124">
        <v>24.430000000000003</v>
      </c>
      <c r="G750" s="318"/>
      <c r="H750" s="313"/>
      <c r="I750" s="313"/>
      <c r="J750" s="313"/>
      <c r="K750" s="313"/>
      <c r="L750" s="313"/>
      <c r="M750" s="313"/>
      <c r="N750" s="313"/>
      <c r="O750" s="313"/>
      <c r="P750" s="313"/>
      <c r="Q750" s="313"/>
      <c r="R750" s="313"/>
      <c r="S750" s="313"/>
      <c r="T750" s="313"/>
      <c r="U750" s="313"/>
      <c r="V750" s="313"/>
      <c r="W750" s="313"/>
      <c r="X750" s="313"/>
      <c r="Y750" s="313"/>
      <c r="Z750" s="313"/>
      <c r="AA750" s="313"/>
      <c r="AB750" s="313"/>
      <c r="AC750" s="313"/>
      <c r="AD750" s="313"/>
      <c r="AE750" s="313"/>
      <c r="AF750" s="313"/>
      <c r="AG750" s="313"/>
      <c r="AH750" s="313"/>
      <c r="AI750" s="313"/>
      <c r="AJ750" s="313"/>
      <c r="AK750" s="313"/>
    </row>
    <row r="751" spans="1:37" x14ac:dyDescent="0.25">
      <c r="A751" s="120" t="s">
        <v>3239</v>
      </c>
      <c r="B751" s="123" t="s">
        <v>3240</v>
      </c>
      <c r="C751" s="123" t="s">
        <v>3241</v>
      </c>
      <c r="D751" s="119">
        <f t="shared" si="21"/>
        <v>24</v>
      </c>
      <c r="E751" s="123"/>
      <c r="F751" s="124">
        <v>48.860000000000007</v>
      </c>
      <c r="G751" s="318"/>
      <c r="H751" s="313"/>
      <c r="I751" s="313"/>
      <c r="J751" s="313"/>
      <c r="K751" s="313"/>
      <c r="L751" s="313"/>
      <c r="M751" s="313"/>
      <c r="N751" s="313"/>
      <c r="O751" s="313"/>
      <c r="P751" s="313"/>
      <c r="Q751" s="313"/>
      <c r="R751" s="313"/>
      <c r="S751" s="313"/>
      <c r="T751" s="313"/>
      <c r="U751" s="313"/>
      <c r="V751" s="313"/>
      <c r="W751" s="313"/>
      <c r="X751" s="313"/>
      <c r="Y751" s="313"/>
      <c r="Z751" s="313"/>
      <c r="AA751" s="313"/>
      <c r="AB751" s="313"/>
      <c r="AC751" s="313"/>
      <c r="AD751" s="313"/>
      <c r="AE751" s="313"/>
      <c r="AF751" s="313"/>
      <c r="AG751" s="313"/>
      <c r="AH751" s="313"/>
      <c r="AI751" s="313"/>
      <c r="AJ751" s="313"/>
      <c r="AK751" s="313"/>
    </row>
    <row r="752" spans="1:37" x14ac:dyDescent="0.25">
      <c r="A752" s="120" t="s">
        <v>3253</v>
      </c>
      <c r="B752" s="123" t="s">
        <v>3254</v>
      </c>
      <c r="C752" s="123" t="s">
        <v>3255</v>
      </c>
      <c r="D752" s="119">
        <f t="shared" si="21"/>
        <v>26</v>
      </c>
      <c r="E752" s="123"/>
      <c r="F752" s="124">
        <v>31.430000000000003</v>
      </c>
      <c r="G752" s="318"/>
      <c r="H752" s="313"/>
      <c r="I752" s="313"/>
      <c r="J752" s="313"/>
      <c r="K752" s="313"/>
      <c r="L752" s="313"/>
      <c r="M752" s="313"/>
      <c r="N752" s="313"/>
      <c r="O752" s="313"/>
      <c r="P752" s="313"/>
      <c r="Q752" s="313"/>
      <c r="R752" s="313"/>
      <c r="S752" s="313"/>
      <c r="T752" s="313"/>
      <c r="U752" s="313"/>
      <c r="V752" s="313"/>
      <c r="W752" s="313"/>
      <c r="X752" s="313"/>
      <c r="Y752" s="313"/>
      <c r="Z752" s="313"/>
      <c r="AA752" s="313"/>
      <c r="AB752" s="313"/>
      <c r="AC752" s="313"/>
      <c r="AD752" s="313"/>
      <c r="AE752" s="313"/>
      <c r="AF752" s="313"/>
      <c r="AG752" s="313"/>
      <c r="AH752" s="313"/>
      <c r="AI752" s="313"/>
      <c r="AJ752" s="313"/>
      <c r="AK752" s="313"/>
    </row>
    <row r="753" spans="1:37" x14ac:dyDescent="0.25">
      <c r="A753" s="120" t="s">
        <v>3259</v>
      </c>
      <c r="B753" s="123" t="s">
        <v>3260</v>
      </c>
      <c r="C753" s="123" t="s">
        <v>3261</v>
      </c>
      <c r="D753" s="119">
        <f t="shared" si="21"/>
        <v>24</v>
      </c>
      <c r="E753" s="123"/>
      <c r="F753" s="124">
        <v>62.860000000000007</v>
      </c>
      <c r="G753" s="318"/>
      <c r="H753" s="313"/>
      <c r="I753" s="313"/>
      <c r="J753" s="313"/>
      <c r="K753" s="313"/>
      <c r="L753" s="313"/>
      <c r="M753" s="313"/>
      <c r="N753" s="313"/>
      <c r="O753" s="313"/>
      <c r="P753" s="313"/>
      <c r="Q753" s="313"/>
      <c r="R753" s="313"/>
      <c r="S753" s="313"/>
      <c r="T753" s="313"/>
      <c r="U753" s="313"/>
      <c r="V753" s="313"/>
      <c r="W753" s="313"/>
      <c r="X753" s="313"/>
      <c r="Y753" s="313"/>
      <c r="Z753" s="313"/>
      <c r="AA753" s="313"/>
      <c r="AB753" s="313"/>
      <c r="AC753" s="313"/>
      <c r="AD753" s="313"/>
      <c r="AE753" s="313"/>
      <c r="AF753" s="313"/>
      <c r="AG753" s="313"/>
      <c r="AH753" s="313"/>
      <c r="AI753" s="313"/>
      <c r="AJ753" s="313"/>
      <c r="AK753" s="313"/>
    </row>
    <row r="754" spans="1:37" x14ac:dyDescent="0.25">
      <c r="A754" s="120" t="s">
        <v>3264</v>
      </c>
      <c r="B754" s="123" t="s">
        <v>3265</v>
      </c>
      <c r="C754" s="123" t="s">
        <v>3266</v>
      </c>
      <c r="D754" s="119">
        <f t="shared" si="21"/>
        <v>26</v>
      </c>
      <c r="E754" s="123"/>
      <c r="F754" s="124">
        <v>45.430000000000007</v>
      </c>
      <c r="G754" s="318"/>
      <c r="H754" s="313"/>
      <c r="I754" s="313"/>
      <c r="J754" s="313"/>
      <c r="K754" s="313"/>
      <c r="L754" s="313"/>
      <c r="M754" s="313"/>
      <c r="N754" s="313"/>
      <c r="O754" s="313"/>
      <c r="P754" s="313"/>
      <c r="Q754" s="313"/>
      <c r="R754" s="313"/>
      <c r="S754" s="313"/>
      <c r="T754" s="313"/>
      <c r="U754" s="313"/>
      <c r="V754" s="313"/>
      <c r="W754" s="313"/>
      <c r="X754" s="313"/>
      <c r="Y754" s="313"/>
      <c r="Z754" s="313"/>
      <c r="AA754" s="313"/>
      <c r="AB754" s="313"/>
      <c r="AC754" s="313"/>
      <c r="AD754" s="313"/>
      <c r="AE754" s="313"/>
      <c r="AF754" s="313"/>
      <c r="AG754" s="313"/>
      <c r="AH754" s="313"/>
      <c r="AI754" s="313"/>
      <c r="AJ754" s="313"/>
      <c r="AK754" s="313"/>
    </row>
    <row r="755" spans="1:37" x14ac:dyDescent="0.25">
      <c r="A755" s="120" t="s">
        <v>3269</v>
      </c>
      <c r="B755" s="123" t="s">
        <v>3270</v>
      </c>
      <c r="C755" s="123" t="s">
        <v>3271</v>
      </c>
      <c r="D755" s="119">
        <f t="shared" si="21"/>
        <v>24</v>
      </c>
      <c r="E755" s="123"/>
      <c r="F755" s="124">
        <v>90.860000000000014</v>
      </c>
      <c r="G755" s="318"/>
      <c r="H755" s="313"/>
      <c r="I755" s="313"/>
      <c r="J755" s="313"/>
      <c r="K755" s="313"/>
      <c r="L755" s="313"/>
      <c r="M755" s="313"/>
      <c r="N755" s="313"/>
      <c r="O755" s="313"/>
      <c r="P755" s="313"/>
      <c r="Q755" s="313"/>
      <c r="R755" s="313"/>
      <c r="S755" s="313"/>
      <c r="T755" s="313"/>
      <c r="U755" s="313"/>
      <c r="V755" s="313"/>
      <c r="W755" s="313"/>
      <c r="X755" s="313"/>
      <c r="Y755" s="313"/>
      <c r="Z755" s="313"/>
      <c r="AA755" s="313"/>
      <c r="AB755" s="313"/>
      <c r="AC755" s="313"/>
      <c r="AD755" s="313"/>
      <c r="AE755" s="313"/>
      <c r="AF755" s="313"/>
      <c r="AG755" s="313"/>
      <c r="AH755" s="313"/>
      <c r="AI755" s="313"/>
      <c r="AJ755" s="313"/>
      <c r="AK755" s="313"/>
    </row>
    <row r="756" spans="1:37" x14ac:dyDescent="0.25">
      <c r="A756" s="120" t="s">
        <v>3304</v>
      </c>
      <c r="B756" s="123" t="s">
        <v>3305</v>
      </c>
      <c r="C756" s="123" t="s">
        <v>3306</v>
      </c>
      <c r="D756" s="119">
        <f t="shared" si="21"/>
        <v>26</v>
      </c>
      <c r="E756" s="123"/>
      <c r="F756" s="124">
        <v>70</v>
      </c>
      <c r="G756" s="318"/>
      <c r="H756" s="313"/>
      <c r="I756" s="313"/>
      <c r="J756" s="313"/>
      <c r="K756" s="313"/>
      <c r="L756" s="313"/>
      <c r="M756" s="313"/>
      <c r="N756" s="313"/>
      <c r="O756" s="313"/>
      <c r="P756" s="313"/>
      <c r="Q756" s="313"/>
      <c r="R756" s="313"/>
      <c r="S756" s="313"/>
      <c r="T756" s="313"/>
      <c r="U756" s="313"/>
      <c r="V756" s="313"/>
      <c r="W756" s="313"/>
      <c r="X756" s="313"/>
      <c r="Y756" s="313"/>
      <c r="Z756" s="313"/>
      <c r="AA756" s="313"/>
      <c r="AB756" s="313"/>
      <c r="AC756" s="313"/>
      <c r="AD756" s="313"/>
      <c r="AE756" s="313"/>
      <c r="AF756" s="313"/>
      <c r="AG756" s="313"/>
      <c r="AH756" s="313"/>
      <c r="AI756" s="313"/>
      <c r="AJ756" s="313"/>
      <c r="AK756" s="313"/>
    </row>
    <row r="757" spans="1:37" x14ac:dyDescent="0.25">
      <c r="A757" s="120" t="s">
        <v>3309</v>
      </c>
      <c r="B757" s="123" t="s">
        <v>3310</v>
      </c>
      <c r="C757" s="123" t="s">
        <v>3311</v>
      </c>
      <c r="D757" s="119">
        <f t="shared" si="21"/>
        <v>24</v>
      </c>
      <c r="E757" s="123"/>
      <c r="F757" s="124">
        <v>140</v>
      </c>
      <c r="G757" s="318"/>
      <c r="H757" s="313"/>
      <c r="I757" s="313"/>
      <c r="J757" s="313"/>
      <c r="K757" s="313"/>
      <c r="L757" s="313"/>
      <c r="M757" s="313"/>
      <c r="N757" s="313"/>
      <c r="O757" s="313"/>
      <c r="P757" s="313"/>
      <c r="Q757" s="313"/>
      <c r="R757" s="313"/>
      <c r="S757" s="313"/>
      <c r="T757" s="313"/>
      <c r="U757" s="313"/>
      <c r="V757" s="313"/>
      <c r="W757" s="313"/>
      <c r="X757" s="313"/>
      <c r="Y757" s="313"/>
      <c r="Z757" s="313"/>
      <c r="AA757" s="313"/>
      <c r="AB757" s="313"/>
      <c r="AC757" s="313"/>
      <c r="AD757" s="313"/>
      <c r="AE757" s="313"/>
      <c r="AF757" s="313"/>
      <c r="AG757" s="313"/>
      <c r="AH757" s="313"/>
      <c r="AI757" s="313"/>
      <c r="AJ757" s="313"/>
      <c r="AK757" s="313"/>
    </row>
    <row r="758" spans="1:37" x14ac:dyDescent="0.25">
      <c r="A758" s="120" t="s">
        <v>3351</v>
      </c>
      <c r="B758" s="123" t="s">
        <v>4911</v>
      </c>
      <c r="C758" s="123" t="s">
        <v>3353</v>
      </c>
      <c r="D758" s="119">
        <f t="shared" si="21"/>
        <v>26</v>
      </c>
      <c r="E758" s="123"/>
      <c r="F758" s="124">
        <v>69.930000000000007</v>
      </c>
      <c r="G758" s="318"/>
      <c r="H758" s="313"/>
      <c r="I758" s="313"/>
      <c r="J758" s="313"/>
      <c r="K758" s="313"/>
      <c r="L758" s="313"/>
      <c r="M758" s="313"/>
      <c r="N758" s="313"/>
      <c r="O758" s="313"/>
      <c r="P758" s="313"/>
      <c r="Q758" s="313"/>
      <c r="R758" s="313"/>
      <c r="S758" s="313"/>
      <c r="T758" s="313"/>
      <c r="U758" s="313"/>
      <c r="V758" s="313"/>
      <c r="W758" s="313"/>
      <c r="X758" s="313"/>
      <c r="Y758" s="313"/>
      <c r="Z758" s="313"/>
      <c r="AA758" s="313"/>
      <c r="AB758" s="313"/>
      <c r="AC758" s="313"/>
      <c r="AD758" s="313"/>
      <c r="AE758" s="313"/>
      <c r="AF758" s="313"/>
      <c r="AG758" s="313"/>
      <c r="AH758" s="313"/>
      <c r="AI758" s="313"/>
      <c r="AJ758" s="313"/>
      <c r="AK758" s="313"/>
    </row>
    <row r="759" spans="1:37" x14ac:dyDescent="0.25">
      <c r="A759" s="120" t="s">
        <v>3355</v>
      </c>
      <c r="B759" s="123" t="s">
        <v>4912</v>
      </c>
      <c r="C759" s="123" t="s">
        <v>3357</v>
      </c>
      <c r="D759" s="119">
        <f t="shared" si="21"/>
        <v>24</v>
      </c>
      <c r="E759" s="123"/>
      <c r="F759" s="124">
        <v>139.86000000000001</v>
      </c>
      <c r="G759" s="318"/>
      <c r="H759" s="313"/>
      <c r="I759" s="313"/>
      <c r="J759" s="313"/>
      <c r="K759" s="313"/>
      <c r="L759" s="313"/>
      <c r="M759" s="313"/>
      <c r="N759" s="313"/>
      <c r="O759" s="313"/>
      <c r="P759" s="313"/>
      <c r="Q759" s="313"/>
      <c r="R759" s="313"/>
      <c r="S759" s="313"/>
      <c r="T759" s="313"/>
      <c r="U759" s="313"/>
      <c r="V759" s="313"/>
      <c r="W759" s="313"/>
      <c r="X759" s="313"/>
      <c r="Y759" s="313"/>
      <c r="Z759" s="313"/>
      <c r="AA759" s="313"/>
      <c r="AB759" s="313"/>
      <c r="AC759" s="313"/>
      <c r="AD759" s="313"/>
      <c r="AE759" s="313"/>
      <c r="AF759" s="313"/>
      <c r="AG759" s="313"/>
      <c r="AH759" s="313"/>
      <c r="AI759" s="313"/>
      <c r="AJ759" s="313"/>
      <c r="AK759" s="313"/>
    </row>
    <row r="760" spans="1:37" x14ac:dyDescent="0.25">
      <c r="A760" s="120" t="s">
        <v>3358</v>
      </c>
      <c r="B760" s="123" t="s">
        <v>3359</v>
      </c>
      <c r="C760" s="123" t="s">
        <v>3360</v>
      </c>
      <c r="D760" s="119">
        <f t="shared" si="21"/>
        <v>26</v>
      </c>
      <c r="E760" s="123"/>
      <c r="F760" s="124">
        <v>41.930000000000007</v>
      </c>
      <c r="G760" s="318"/>
      <c r="H760" s="313"/>
      <c r="I760" s="313"/>
      <c r="J760" s="313"/>
      <c r="K760" s="313"/>
      <c r="L760" s="313"/>
      <c r="M760" s="313"/>
      <c r="N760" s="313"/>
      <c r="O760" s="313"/>
      <c r="P760" s="313"/>
      <c r="Q760" s="313"/>
      <c r="R760" s="313"/>
      <c r="S760" s="313"/>
      <c r="T760" s="313"/>
      <c r="U760" s="313"/>
      <c r="V760" s="313"/>
      <c r="W760" s="313"/>
      <c r="X760" s="313"/>
      <c r="Y760" s="313"/>
      <c r="Z760" s="313"/>
      <c r="AA760" s="313"/>
      <c r="AB760" s="313"/>
      <c r="AC760" s="313"/>
      <c r="AD760" s="313"/>
      <c r="AE760" s="313"/>
      <c r="AF760" s="313"/>
      <c r="AG760" s="313"/>
      <c r="AH760" s="313"/>
      <c r="AI760" s="313"/>
      <c r="AJ760" s="313"/>
      <c r="AK760" s="313"/>
    </row>
    <row r="761" spans="1:37" x14ac:dyDescent="0.25">
      <c r="A761" s="120" t="s">
        <v>3362</v>
      </c>
      <c r="B761" s="123" t="s">
        <v>3363</v>
      </c>
      <c r="C761" s="123" t="s">
        <v>3364</v>
      </c>
      <c r="D761" s="119">
        <f t="shared" si="21"/>
        <v>24</v>
      </c>
      <c r="E761" s="123"/>
      <c r="F761" s="124">
        <v>83.860000000000014</v>
      </c>
      <c r="G761" s="318"/>
      <c r="H761" s="313"/>
      <c r="I761" s="313"/>
      <c r="J761" s="313"/>
      <c r="K761" s="313"/>
      <c r="L761" s="313"/>
      <c r="M761" s="313"/>
      <c r="N761" s="313"/>
      <c r="O761" s="313"/>
      <c r="P761" s="313"/>
      <c r="Q761" s="313"/>
      <c r="R761" s="313"/>
      <c r="S761" s="313"/>
      <c r="T761" s="313"/>
      <c r="U761" s="313"/>
      <c r="V761" s="313"/>
      <c r="W761" s="313"/>
      <c r="X761" s="313"/>
      <c r="Y761" s="313"/>
      <c r="Z761" s="313"/>
      <c r="AA761" s="313"/>
      <c r="AB761" s="313"/>
      <c r="AC761" s="313"/>
      <c r="AD761" s="313"/>
      <c r="AE761" s="313"/>
      <c r="AF761" s="313"/>
      <c r="AG761" s="313"/>
      <c r="AH761" s="313"/>
      <c r="AI761" s="313"/>
      <c r="AJ761" s="313"/>
      <c r="AK761" s="313"/>
    </row>
    <row r="762" spans="1:37" x14ac:dyDescent="0.25">
      <c r="A762" s="120" t="s">
        <v>3366</v>
      </c>
      <c r="B762" s="123" t="s">
        <v>3367</v>
      </c>
      <c r="C762" s="123" t="s">
        <v>3368</v>
      </c>
      <c r="D762" s="119">
        <f t="shared" si="21"/>
        <v>26</v>
      </c>
      <c r="E762" s="123"/>
      <c r="F762" s="124">
        <v>34.930000000000007</v>
      </c>
      <c r="G762" s="318"/>
      <c r="H762" s="313"/>
      <c r="I762" s="313"/>
      <c r="J762" s="313"/>
      <c r="K762" s="313"/>
      <c r="L762" s="313"/>
      <c r="M762" s="313"/>
      <c r="N762" s="313"/>
      <c r="O762" s="313"/>
      <c r="P762" s="313"/>
      <c r="Q762" s="313"/>
      <c r="R762" s="313"/>
      <c r="S762" s="313"/>
      <c r="T762" s="313"/>
      <c r="U762" s="313"/>
      <c r="V762" s="313"/>
      <c r="W762" s="313"/>
      <c r="X762" s="313"/>
      <c r="Y762" s="313"/>
      <c r="Z762" s="313"/>
      <c r="AA762" s="313"/>
      <c r="AB762" s="313"/>
      <c r="AC762" s="313"/>
      <c r="AD762" s="313"/>
      <c r="AE762" s="313"/>
      <c r="AF762" s="313"/>
      <c r="AG762" s="313"/>
      <c r="AH762" s="313"/>
      <c r="AI762" s="313"/>
      <c r="AJ762" s="313"/>
      <c r="AK762" s="313"/>
    </row>
    <row r="763" spans="1:37" x14ac:dyDescent="0.25">
      <c r="A763" s="120" t="s">
        <v>3370</v>
      </c>
      <c r="B763" s="123" t="s">
        <v>3371</v>
      </c>
      <c r="C763" s="123" t="s">
        <v>3372</v>
      </c>
      <c r="D763" s="119">
        <f t="shared" si="21"/>
        <v>24</v>
      </c>
      <c r="E763" s="123"/>
      <c r="F763" s="124">
        <v>69.860000000000014</v>
      </c>
      <c r="G763" s="318"/>
      <c r="H763" s="313"/>
      <c r="I763" s="313"/>
      <c r="J763" s="313"/>
      <c r="K763" s="313"/>
      <c r="L763" s="313"/>
      <c r="M763" s="313"/>
      <c r="N763" s="313"/>
      <c r="O763" s="313"/>
      <c r="P763" s="313"/>
      <c r="Q763" s="313"/>
      <c r="R763" s="313"/>
      <c r="S763" s="313"/>
      <c r="T763" s="313"/>
      <c r="U763" s="313"/>
      <c r="V763" s="313"/>
      <c r="W763" s="313"/>
      <c r="X763" s="313"/>
      <c r="Y763" s="313"/>
      <c r="Z763" s="313"/>
      <c r="AA763" s="313"/>
      <c r="AB763" s="313"/>
      <c r="AC763" s="313"/>
      <c r="AD763" s="313"/>
      <c r="AE763" s="313"/>
      <c r="AF763" s="313"/>
      <c r="AG763" s="313"/>
      <c r="AH763" s="313"/>
      <c r="AI763" s="313"/>
      <c r="AJ763" s="313"/>
      <c r="AK763" s="313"/>
    </row>
    <row r="764" spans="1:37" x14ac:dyDescent="0.25">
      <c r="A764" s="120" t="s">
        <v>3373</v>
      </c>
      <c r="B764" s="123" t="s">
        <v>3374</v>
      </c>
      <c r="C764" s="123" t="s">
        <v>3375</v>
      </c>
      <c r="D764" s="119">
        <f t="shared" si="21"/>
        <v>26</v>
      </c>
      <c r="E764" s="123"/>
      <c r="F764" s="124">
        <v>27.930000000000003</v>
      </c>
      <c r="G764" s="318"/>
      <c r="H764" s="313"/>
      <c r="I764" s="313"/>
      <c r="J764" s="313"/>
      <c r="K764" s="313"/>
      <c r="L764" s="313"/>
      <c r="M764" s="313"/>
      <c r="N764" s="313"/>
      <c r="O764" s="313"/>
      <c r="P764" s="313"/>
      <c r="Q764" s="313"/>
      <c r="R764" s="313"/>
      <c r="S764" s="313"/>
      <c r="T764" s="313"/>
      <c r="U764" s="313"/>
      <c r="V764" s="313"/>
      <c r="W764" s="313"/>
      <c r="X764" s="313"/>
      <c r="Y764" s="313"/>
      <c r="Z764" s="313"/>
      <c r="AA764" s="313"/>
      <c r="AB764" s="313"/>
      <c r="AC764" s="313"/>
      <c r="AD764" s="313"/>
      <c r="AE764" s="313"/>
      <c r="AF764" s="313"/>
      <c r="AG764" s="313"/>
      <c r="AH764" s="313"/>
      <c r="AI764" s="313"/>
      <c r="AJ764" s="313"/>
      <c r="AK764" s="313"/>
    </row>
    <row r="765" spans="1:37" x14ac:dyDescent="0.25">
      <c r="A765" s="120" t="s">
        <v>3377</v>
      </c>
      <c r="B765" s="123" t="s">
        <v>3378</v>
      </c>
      <c r="C765" s="123" t="s">
        <v>3379</v>
      </c>
      <c r="D765" s="119">
        <f t="shared" si="21"/>
        <v>24</v>
      </c>
      <c r="E765" s="123"/>
      <c r="F765" s="124">
        <v>55.860000000000007</v>
      </c>
      <c r="G765" s="318"/>
      <c r="H765" s="313"/>
      <c r="I765" s="313"/>
      <c r="J765" s="313"/>
      <c r="K765" s="313"/>
      <c r="L765" s="313"/>
      <c r="M765" s="313"/>
      <c r="N765" s="313"/>
      <c r="O765" s="313"/>
      <c r="P765" s="313"/>
      <c r="Q765" s="313"/>
      <c r="R765" s="313"/>
      <c r="S765" s="313"/>
      <c r="T765" s="313"/>
      <c r="U765" s="313"/>
      <c r="V765" s="313"/>
      <c r="W765" s="313"/>
      <c r="X765" s="313"/>
      <c r="Y765" s="313"/>
      <c r="Z765" s="313"/>
      <c r="AA765" s="313"/>
      <c r="AB765" s="313"/>
      <c r="AC765" s="313"/>
      <c r="AD765" s="313"/>
      <c r="AE765" s="313"/>
      <c r="AF765" s="313"/>
      <c r="AG765" s="313"/>
      <c r="AH765" s="313"/>
      <c r="AI765" s="313"/>
      <c r="AJ765" s="313"/>
      <c r="AK765" s="313"/>
    </row>
    <row r="766" spans="1:37" x14ac:dyDescent="0.25">
      <c r="A766" s="120" t="s">
        <v>3380</v>
      </c>
      <c r="B766" s="123" t="s">
        <v>4913</v>
      </c>
      <c r="C766" s="123" t="s">
        <v>3382</v>
      </c>
      <c r="D766" s="119">
        <f t="shared" si="21"/>
        <v>26</v>
      </c>
      <c r="E766" s="123"/>
      <c r="F766" s="124">
        <v>27.930000000000003</v>
      </c>
      <c r="G766" s="318"/>
      <c r="H766" s="313"/>
      <c r="I766" s="313"/>
      <c r="J766" s="313"/>
      <c r="K766" s="313"/>
      <c r="L766" s="313"/>
      <c r="M766" s="313"/>
      <c r="N766" s="313"/>
      <c r="O766" s="313"/>
      <c r="P766" s="313"/>
      <c r="Q766" s="313"/>
      <c r="R766" s="313"/>
      <c r="S766" s="313"/>
      <c r="T766" s="313"/>
      <c r="U766" s="313"/>
      <c r="V766" s="313"/>
      <c r="W766" s="313"/>
      <c r="X766" s="313"/>
      <c r="Y766" s="313"/>
      <c r="Z766" s="313"/>
      <c r="AA766" s="313"/>
      <c r="AB766" s="313"/>
      <c r="AC766" s="313"/>
      <c r="AD766" s="313"/>
      <c r="AE766" s="313"/>
      <c r="AF766" s="313"/>
      <c r="AG766" s="313"/>
      <c r="AH766" s="313"/>
      <c r="AI766" s="313"/>
      <c r="AJ766" s="313"/>
      <c r="AK766" s="313"/>
    </row>
    <row r="767" spans="1:37" x14ac:dyDescent="0.25">
      <c r="A767" s="120" t="s">
        <v>3383</v>
      </c>
      <c r="B767" s="123" t="s">
        <v>4914</v>
      </c>
      <c r="C767" s="123" t="s">
        <v>3385</v>
      </c>
      <c r="D767" s="119">
        <f t="shared" si="21"/>
        <v>24</v>
      </c>
      <c r="E767" s="123"/>
      <c r="F767" s="124">
        <v>55.860000000000007</v>
      </c>
      <c r="G767" s="318"/>
      <c r="H767" s="313"/>
      <c r="I767" s="313"/>
      <c r="J767" s="313"/>
      <c r="K767" s="313"/>
      <c r="L767" s="313"/>
      <c r="M767" s="313"/>
      <c r="N767" s="313"/>
      <c r="O767" s="313"/>
      <c r="P767" s="313"/>
      <c r="Q767" s="313"/>
      <c r="R767" s="313"/>
      <c r="S767" s="313"/>
      <c r="T767" s="313"/>
      <c r="U767" s="313"/>
      <c r="V767" s="313"/>
      <c r="W767" s="313"/>
      <c r="X767" s="313"/>
      <c r="Y767" s="313"/>
      <c r="Z767" s="313"/>
      <c r="AA767" s="313"/>
      <c r="AB767" s="313"/>
      <c r="AC767" s="313"/>
      <c r="AD767" s="313"/>
      <c r="AE767" s="313"/>
      <c r="AF767" s="313"/>
      <c r="AG767" s="313"/>
      <c r="AH767" s="313"/>
      <c r="AI767" s="313"/>
      <c r="AJ767" s="313"/>
      <c r="AK767" s="313"/>
    </row>
    <row r="768" spans="1:37" x14ac:dyDescent="0.25">
      <c r="A768" s="120" t="s">
        <v>3416</v>
      </c>
      <c r="B768" s="123" t="s">
        <v>3417</v>
      </c>
      <c r="C768" s="123" t="s">
        <v>3418</v>
      </c>
      <c r="D768" s="119">
        <f t="shared" ref="D768:D783" si="22">LEN(C768)</f>
        <v>26</v>
      </c>
      <c r="E768" s="123"/>
      <c r="F768" s="124">
        <v>209.93</v>
      </c>
      <c r="G768" s="318"/>
      <c r="H768" s="313"/>
      <c r="I768" s="313"/>
      <c r="J768" s="313"/>
      <c r="K768" s="313"/>
      <c r="L768" s="313"/>
      <c r="M768" s="313"/>
      <c r="N768" s="313"/>
      <c r="O768" s="313"/>
      <c r="P768" s="313"/>
      <c r="Q768" s="313"/>
      <c r="R768" s="313"/>
      <c r="S768" s="313"/>
      <c r="T768" s="313"/>
      <c r="U768" s="313"/>
      <c r="V768" s="313"/>
      <c r="W768" s="313"/>
      <c r="X768" s="313"/>
      <c r="Y768" s="313"/>
      <c r="Z768" s="313"/>
      <c r="AA768" s="313"/>
      <c r="AB768" s="313"/>
      <c r="AC768" s="313"/>
      <c r="AD768" s="313"/>
      <c r="AE768" s="313"/>
      <c r="AF768" s="313"/>
      <c r="AG768" s="313"/>
      <c r="AH768" s="313"/>
      <c r="AI768" s="313"/>
      <c r="AJ768" s="313"/>
      <c r="AK768" s="313"/>
    </row>
    <row r="769" spans="1:37" x14ac:dyDescent="0.25">
      <c r="A769" s="120" t="s">
        <v>3421</v>
      </c>
      <c r="B769" s="123" t="s">
        <v>3422</v>
      </c>
      <c r="C769" s="123" t="s">
        <v>3423</v>
      </c>
      <c r="D769" s="119">
        <f t="shared" si="22"/>
        <v>24</v>
      </c>
      <c r="E769" s="123"/>
      <c r="F769" s="124">
        <v>419.86</v>
      </c>
      <c r="G769" s="318"/>
      <c r="H769" s="313"/>
      <c r="I769" s="313"/>
      <c r="J769" s="313"/>
      <c r="K769" s="313"/>
      <c r="L769" s="313"/>
      <c r="M769" s="313"/>
      <c r="N769" s="313"/>
      <c r="O769" s="313"/>
      <c r="P769" s="313"/>
      <c r="Q769" s="313"/>
      <c r="R769" s="313"/>
      <c r="S769" s="313"/>
      <c r="T769" s="313"/>
      <c r="U769" s="313"/>
      <c r="V769" s="313"/>
      <c r="W769" s="313"/>
      <c r="X769" s="313"/>
      <c r="Y769" s="313"/>
      <c r="Z769" s="313"/>
      <c r="AA769" s="313"/>
      <c r="AB769" s="313"/>
      <c r="AC769" s="313"/>
      <c r="AD769" s="313"/>
      <c r="AE769" s="313"/>
      <c r="AF769" s="313"/>
      <c r="AG769" s="313"/>
      <c r="AH769" s="313"/>
      <c r="AI769" s="313"/>
      <c r="AJ769" s="313"/>
      <c r="AK769" s="313"/>
    </row>
    <row r="770" spans="1:37" x14ac:dyDescent="0.25">
      <c r="A770" s="120" t="s">
        <v>3426</v>
      </c>
      <c r="B770" s="123" t="s">
        <v>3427</v>
      </c>
      <c r="C770" s="123" t="s">
        <v>3428</v>
      </c>
      <c r="D770" s="119">
        <f t="shared" si="22"/>
        <v>26</v>
      </c>
      <c r="E770" s="123"/>
      <c r="F770" s="124">
        <v>139.93</v>
      </c>
      <c r="G770" s="318"/>
      <c r="H770" s="313"/>
      <c r="I770" s="313"/>
      <c r="J770" s="313"/>
      <c r="K770" s="313"/>
      <c r="L770" s="313"/>
      <c r="M770" s="313"/>
      <c r="N770" s="313"/>
      <c r="O770" s="313"/>
      <c r="P770" s="313"/>
      <c r="Q770" s="313"/>
      <c r="R770" s="313"/>
      <c r="S770" s="313"/>
      <c r="T770" s="313"/>
      <c r="U770" s="313"/>
      <c r="V770" s="313"/>
      <c r="W770" s="313"/>
      <c r="X770" s="313"/>
      <c r="Y770" s="313"/>
      <c r="Z770" s="313"/>
      <c r="AA770" s="313"/>
      <c r="AB770" s="313"/>
      <c r="AC770" s="313"/>
      <c r="AD770" s="313"/>
      <c r="AE770" s="313"/>
      <c r="AF770" s="313"/>
      <c r="AG770" s="313"/>
      <c r="AH770" s="313"/>
      <c r="AI770" s="313"/>
      <c r="AJ770" s="313"/>
      <c r="AK770" s="313"/>
    </row>
    <row r="771" spans="1:37" x14ac:dyDescent="0.25">
      <c r="A771" s="120" t="s">
        <v>3430</v>
      </c>
      <c r="B771" s="123" t="s">
        <v>3431</v>
      </c>
      <c r="C771" s="123" t="s">
        <v>3432</v>
      </c>
      <c r="D771" s="119">
        <f t="shared" si="22"/>
        <v>24</v>
      </c>
      <c r="E771" s="123"/>
      <c r="F771" s="124">
        <v>279.86</v>
      </c>
      <c r="G771" s="318"/>
      <c r="H771" s="313"/>
      <c r="I771" s="313"/>
      <c r="J771" s="313"/>
      <c r="K771" s="313"/>
      <c r="L771" s="313"/>
      <c r="M771" s="313"/>
      <c r="N771" s="313"/>
      <c r="O771" s="313"/>
      <c r="P771" s="313"/>
      <c r="Q771" s="313"/>
      <c r="R771" s="313"/>
      <c r="S771" s="313"/>
      <c r="T771" s="313"/>
      <c r="U771" s="313"/>
      <c r="V771" s="313"/>
      <c r="W771" s="313"/>
      <c r="X771" s="313"/>
      <c r="Y771" s="313"/>
      <c r="Z771" s="313"/>
      <c r="AA771" s="313"/>
      <c r="AB771" s="313"/>
      <c r="AC771" s="313"/>
      <c r="AD771" s="313"/>
      <c r="AE771" s="313"/>
      <c r="AF771" s="313"/>
      <c r="AG771" s="313"/>
      <c r="AH771" s="313"/>
      <c r="AI771" s="313"/>
      <c r="AJ771" s="313"/>
      <c r="AK771" s="313"/>
    </row>
    <row r="772" spans="1:37" x14ac:dyDescent="0.25">
      <c r="A772" s="120" t="s">
        <v>3434</v>
      </c>
      <c r="B772" s="123" t="s">
        <v>3435</v>
      </c>
      <c r="C772" s="123" t="s">
        <v>3428</v>
      </c>
      <c r="D772" s="119">
        <f t="shared" si="22"/>
        <v>26</v>
      </c>
      <c r="E772" s="123"/>
      <c r="F772" s="124">
        <v>174.93</v>
      </c>
      <c r="G772" s="318"/>
      <c r="H772" s="313"/>
      <c r="I772" s="313"/>
      <c r="J772" s="313"/>
      <c r="K772" s="313"/>
      <c r="L772" s="313"/>
      <c r="M772" s="313"/>
      <c r="N772" s="313"/>
      <c r="O772" s="313"/>
      <c r="P772" s="313"/>
      <c r="Q772" s="313"/>
      <c r="R772" s="313"/>
      <c r="S772" s="313"/>
      <c r="T772" s="313"/>
      <c r="U772" s="313"/>
      <c r="V772" s="313"/>
      <c r="W772" s="313"/>
      <c r="X772" s="313"/>
      <c r="Y772" s="313"/>
      <c r="Z772" s="313"/>
      <c r="AA772" s="313"/>
      <c r="AB772" s="313"/>
      <c r="AC772" s="313"/>
      <c r="AD772" s="313"/>
      <c r="AE772" s="313"/>
      <c r="AF772" s="313"/>
      <c r="AG772" s="313"/>
      <c r="AH772" s="313"/>
      <c r="AI772" s="313"/>
      <c r="AJ772" s="313"/>
      <c r="AK772" s="313"/>
    </row>
    <row r="773" spans="1:37" x14ac:dyDescent="0.25">
      <c r="A773" s="120" t="s">
        <v>3437</v>
      </c>
      <c r="B773" s="123" t="s">
        <v>3438</v>
      </c>
      <c r="C773" s="123" t="s">
        <v>3432</v>
      </c>
      <c r="D773" s="119">
        <f t="shared" si="22"/>
        <v>24</v>
      </c>
      <c r="E773" s="123"/>
      <c r="F773" s="124">
        <v>349.86</v>
      </c>
      <c r="G773" s="318"/>
      <c r="H773" s="313"/>
      <c r="I773" s="313"/>
      <c r="J773" s="313"/>
      <c r="K773" s="313"/>
      <c r="L773" s="313"/>
      <c r="M773" s="313"/>
      <c r="N773" s="313"/>
      <c r="O773" s="313"/>
      <c r="P773" s="313"/>
      <c r="Q773" s="313"/>
      <c r="R773" s="313"/>
      <c r="S773" s="313"/>
      <c r="T773" s="313"/>
      <c r="U773" s="313"/>
      <c r="V773" s="313"/>
      <c r="W773" s="313"/>
      <c r="X773" s="313"/>
      <c r="Y773" s="313"/>
      <c r="Z773" s="313"/>
      <c r="AA773" s="313"/>
      <c r="AB773" s="313"/>
      <c r="AC773" s="313"/>
      <c r="AD773" s="313"/>
      <c r="AE773" s="313"/>
      <c r="AF773" s="313"/>
      <c r="AG773" s="313"/>
      <c r="AH773" s="313"/>
      <c r="AI773" s="313"/>
      <c r="AJ773" s="313"/>
      <c r="AK773" s="313"/>
    </row>
    <row r="774" spans="1:37" x14ac:dyDescent="0.25">
      <c r="A774" s="120" t="s">
        <v>3460</v>
      </c>
      <c r="B774" s="123" t="s">
        <v>3461</v>
      </c>
      <c r="C774" s="123" t="s">
        <v>3462</v>
      </c>
      <c r="D774" s="119">
        <f t="shared" si="22"/>
        <v>29</v>
      </c>
      <c r="E774" s="123"/>
      <c r="F774" s="124">
        <v>167.86</v>
      </c>
      <c r="G774" s="318"/>
      <c r="H774" s="313"/>
      <c r="I774" s="313"/>
      <c r="J774" s="313"/>
      <c r="K774" s="313"/>
      <c r="L774" s="313"/>
      <c r="M774" s="313"/>
      <c r="N774" s="313"/>
      <c r="O774" s="313"/>
      <c r="P774" s="313"/>
      <c r="Q774" s="313"/>
      <c r="R774" s="313"/>
      <c r="S774" s="313"/>
      <c r="T774" s="313"/>
      <c r="U774" s="313"/>
      <c r="V774" s="313"/>
      <c r="W774" s="313"/>
      <c r="X774" s="313"/>
      <c r="Y774" s="313"/>
      <c r="Z774" s="313"/>
      <c r="AA774" s="313"/>
      <c r="AB774" s="313"/>
      <c r="AC774" s="313"/>
      <c r="AD774" s="313"/>
      <c r="AE774" s="313"/>
      <c r="AF774" s="313"/>
      <c r="AG774" s="313"/>
      <c r="AH774" s="313"/>
      <c r="AI774" s="313"/>
      <c r="AJ774" s="313"/>
      <c r="AK774" s="313"/>
    </row>
    <row r="775" spans="1:37" x14ac:dyDescent="0.25">
      <c r="A775" s="120" t="s">
        <v>3466</v>
      </c>
      <c r="B775" s="123" t="s">
        <v>3467</v>
      </c>
      <c r="C775" s="123" t="s">
        <v>3468</v>
      </c>
      <c r="D775" s="119">
        <f t="shared" si="22"/>
        <v>27</v>
      </c>
      <c r="E775" s="123"/>
      <c r="F775" s="124">
        <v>335.72</v>
      </c>
      <c r="G775" s="318"/>
      <c r="H775" s="313"/>
      <c r="I775" s="313"/>
      <c r="J775" s="313"/>
      <c r="K775" s="313"/>
      <c r="L775" s="313"/>
      <c r="M775" s="313"/>
      <c r="N775" s="313"/>
      <c r="O775" s="313"/>
      <c r="P775" s="313"/>
      <c r="Q775" s="313"/>
      <c r="R775" s="313"/>
      <c r="S775" s="313"/>
      <c r="T775" s="313"/>
      <c r="U775" s="313"/>
      <c r="V775" s="313"/>
      <c r="W775" s="313"/>
      <c r="X775" s="313"/>
      <c r="Y775" s="313"/>
      <c r="Z775" s="313"/>
      <c r="AA775" s="313"/>
      <c r="AB775" s="313"/>
      <c r="AC775" s="313"/>
      <c r="AD775" s="313"/>
      <c r="AE775" s="313"/>
      <c r="AF775" s="313"/>
      <c r="AG775" s="313"/>
      <c r="AH775" s="313"/>
      <c r="AI775" s="313"/>
      <c r="AJ775" s="313"/>
      <c r="AK775" s="313"/>
    </row>
    <row r="776" spans="1:37" x14ac:dyDescent="0.25">
      <c r="A776" s="120" t="s">
        <v>3471</v>
      </c>
      <c r="B776" s="123" t="s">
        <v>3472</v>
      </c>
      <c r="C776" s="123" t="s">
        <v>3473</v>
      </c>
      <c r="D776" s="119">
        <f t="shared" si="22"/>
        <v>26</v>
      </c>
      <c r="E776" s="123"/>
      <c r="F776" s="124">
        <v>83.93</v>
      </c>
      <c r="G776" s="318"/>
      <c r="H776" s="313"/>
      <c r="I776" s="313"/>
      <c r="J776" s="313"/>
      <c r="K776" s="313"/>
      <c r="L776" s="313"/>
      <c r="M776" s="313"/>
      <c r="N776" s="313"/>
      <c r="O776" s="313"/>
      <c r="P776" s="313"/>
      <c r="Q776" s="313"/>
      <c r="R776" s="313"/>
      <c r="S776" s="313"/>
      <c r="T776" s="313"/>
      <c r="U776" s="313"/>
      <c r="V776" s="313"/>
      <c r="W776" s="313"/>
      <c r="X776" s="313"/>
      <c r="Y776" s="313"/>
      <c r="Z776" s="313"/>
      <c r="AA776" s="313"/>
      <c r="AB776" s="313"/>
      <c r="AC776" s="313"/>
      <c r="AD776" s="313"/>
      <c r="AE776" s="313"/>
      <c r="AF776" s="313"/>
      <c r="AG776" s="313"/>
      <c r="AH776" s="313"/>
      <c r="AI776" s="313"/>
      <c r="AJ776" s="313"/>
      <c r="AK776" s="313"/>
    </row>
    <row r="777" spans="1:37" x14ac:dyDescent="0.25">
      <c r="A777" s="120" t="s">
        <v>3476</v>
      </c>
      <c r="B777" s="123" t="s">
        <v>3477</v>
      </c>
      <c r="C777" s="123" t="s">
        <v>3478</v>
      </c>
      <c r="D777" s="119">
        <f t="shared" si="22"/>
        <v>24</v>
      </c>
      <c r="E777" s="123"/>
      <c r="F777" s="124">
        <v>167.86</v>
      </c>
      <c r="G777" s="318"/>
      <c r="H777" s="313"/>
      <c r="I777" s="313"/>
      <c r="J777" s="313"/>
      <c r="K777" s="313"/>
      <c r="L777" s="313"/>
      <c r="M777" s="313"/>
      <c r="N777" s="313"/>
      <c r="O777" s="313"/>
      <c r="P777" s="313"/>
      <c r="Q777" s="313"/>
      <c r="R777" s="313"/>
      <c r="S777" s="313"/>
      <c r="T777" s="313"/>
      <c r="U777" s="313"/>
      <c r="V777" s="313"/>
      <c r="W777" s="313"/>
      <c r="X777" s="313"/>
      <c r="Y777" s="313"/>
      <c r="Z777" s="313"/>
      <c r="AA777" s="313"/>
      <c r="AB777" s="313"/>
      <c r="AC777" s="313"/>
      <c r="AD777" s="313"/>
      <c r="AE777" s="313"/>
      <c r="AF777" s="313"/>
      <c r="AG777" s="313"/>
      <c r="AH777" s="313"/>
      <c r="AI777" s="313"/>
      <c r="AJ777" s="313"/>
      <c r="AK777" s="313"/>
    </row>
    <row r="778" spans="1:37" x14ac:dyDescent="0.25">
      <c r="A778" s="120" t="s">
        <v>3481</v>
      </c>
      <c r="B778" s="123" t="s">
        <v>3482</v>
      </c>
      <c r="C778" s="123" t="s">
        <v>3483</v>
      </c>
      <c r="D778" s="119">
        <f t="shared" si="22"/>
        <v>26</v>
      </c>
      <c r="E778" s="123"/>
      <c r="F778" s="124">
        <v>62.930000000000007</v>
      </c>
      <c r="G778" s="318"/>
      <c r="H778" s="313"/>
      <c r="I778" s="313"/>
      <c r="J778" s="313"/>
      <c r="K778" s="313"/>
      <c r="L778" s="313"/>
      <c r="M778" s="313"/>
      <c r="N778" s="313"/>
      <c r="O778" s="313"/>
      <c r="P778" s="313"/>
      <c r="Q778" s="313"/>
      <c r="R778" s="313"/>
      <c r="S778" s="313"/>
      <c r="T778" s="313"/>
      <c r="U778" s="313"/>
      <c r="V778" s="313"/>
      <c r="W778" s="313"/>
      <c r="X778" s="313"/>
      <c r="Y778" s="313"/>
      <c r="Z778" s="313"/>
      <c r="AA778" s="313"/>
      <c r="AB778" s="313"/>
      <c r="AC778" s="313"/>
      <c r="AD778" s="313"/>
      <c r="AE778" s="313"/>
      <c r="AF778" s="313"/>
      <c r="AG778" s="313"/>
      <c r="AH778" s="313"/>
      <c r="AI778" s="313"/>
      <c r="AJ778" s="313"/>
      <c r="AK778" s="313"/>
    </row>
    <row r="779" spans="1:37" x14ac:dyDescent="0.25">
      <c r="A779" s="120" t="s">
        <v>3485</v>
      </c>
      <c r="B779" s="123" t="s">
        <v>3486</v>
      </c>
      <c r="C779" s="123" t="s">
        <v>3487</v>
      </c>
      <c r="D779" s="119">
        <f t="shared" si="22"/>
        <v>24</v>
      </c>
      <c r="E779" s="123"/>
      <c r="F779" s="124">
        <v>125.86000000000001</v>
      </c>
      <c r="G779" s="318"/>
      <c r="H779" s="313"/>
      <c r="I779" s="313"/>
      <c r="J779" s="313"/>
      <c r="K779" s="313"/>
      <c r="L779" s="313"/>
      <c r="M779" s="313"/>
      <c r="N779" s="313"/>
      <c r="O779" s="313"/>
      <c r="P779" s="313"/>
      <c r="Q779" s="313"/>
      <c r="R779" s="313"/>
      <c r="S779" s="313"/>
      <c r="T779" s="313"/>
      <c r="U779" s="313"/>
      <c r="V779" s="313"/>
      <c r="W779" s="313"/>
      <c r="X779" s="313"/>
      <c r="Y779" s="313"/>
      <c r="Z779" s="313"/>
      <c r="AA779" s="313"/>
      <c r="AB779" s="313"/>
      <c r="AC779" s="313"/>
      <c r="AD779" s="313"/>
      <c r="AE779" s="313"/>
      <c r="AF779" s="313"/>
      <c r="AG779" s="313"/>
      <c r="AH779" s="313"/>
      <c r="AI779" s="313"/>
      <c r="AJ779" s="313"/>
      <c r="AK779" s="313"/>
    </row>
    <row r="780" spans="1:37" x14ac:dyDescent="0.25">
      <c r="A780" s="120" t="s">
        <v>3324</v>
      </c>
      <c r="B780" s="123" t="s">
        <v>3325</v>
      </c>
      <c r="C780" s="123" t="s">
        <v>3326</v>
      </c>
      <c r="D780" s="119">
        <f t="shared" si="22"/>
        <v>26</v>
      </c>
      <c r="E780" s="123"/>
      <c r="F780" s="124">
        <v>25.830000000000002</v>
      </c>
      <c r="G780" s="318"/>
      <c r="H780" s="313"/>
      <c r="I780" s="313"/>
      <c r="J780" s="313"/>
      <c r="K780" s="313"/>
      <c r="L780" s="313"/>
      <c r="M780" s="313"/>
      <c r="N780" s="313"/>
      <c r="O780" s="313"/>
      <c r="P780" s="313"/>
      <c r="Q780" s="313"/>
      <c r="R780" s="313"/>
      <c r="S780" s="313"/>
      <c r="T780" s="313"/>
      <c r="U780" s="313"/>
      <c r="V780" s="313"/>
      <c r="W780" s="313"/>
      <c r="X780" s="313"/>
      <c r="Y780" s="313"/>
      <c r="Z780" s="313"/>
      <c r="AA780" s="313"/>
      <c r="AB780" s="313"/>
      <c r="AC780" s="313"/>
      <c r="AD780" s="313"/>
      <c r="AE780" s="313"/>
      <c r="AF780" s="313"/>
      <c r="AG780" s="313"/>
      <c r="AH780" s="313"/>
      <c r="AI780" s="313"/>
      <c r="AJ780" s="313"/>
      <c r="AK780" s="313"/>
    </row>
    <row r="781" spans="1:37" x14ac:dyDescent="0.25">
      <c r="A781" s="120" t="s">
        <v>3329</v>
      </c>
      <c r="B781" s="123" t="s">
        <v>3330</v>
      </c>
      <c r="C781" s="123" t="s">
        <v>3331</v>
      </c>
      <c r="D781" s="119">
        <f t="shared" si="22"/>
        <v>24</v>
      </c>
      <c r="E781" s="123"/>
      <c r="F781" s="124">
        <v>51.660000000000004</v>
      </c>
      <c r="G781" s="318"/>
      <c r="H781" s="313"/>
      <c r="I781" s="313"/>
      <c r="J781" s="313"/>
      <c r="K781" s="313"/>
      <c r="L781" s="313"/>
      <c r="M781" s="313"/>
      <c r="N781" s="313"/>
      <c r="O781" s="313"/>
      <c r="P781" s="313"/>
      <c r="Q781" s="313"/>
      <c r="R781" s="313"/>
      <c r="S781" s="313"/>
      <c r="T781" s="313"/>
      <c r="U781" s="313"/>
      <c r="V781" s="313"/>
      <c r="W781" s="313"/>
      <c r="X781" s="313"/>
      <c r="Y781" s="313"/>
      <c r="Z781" s="313"/>
      <c r="AA781" s="313"/>
      <c r="AB781" s="313"/>
      <c r="AC781" s="313"/>
      <c r="AD781" s="313"/>
      <c r="AE781" s="313"/>
      <c r="AF781" s="313"/>
      <c r="AG781" s="313"/>
      <c r="AH781" s="313"/>
      <c r="AI781" s="313"/>
      <c r="AJ781" s="313"/>
      <c r="AK781" s="313"/>
    </row>
    <row r="782" spans="1:37" x14ac:dyDescent="0.25">
      <c r="A782" s="120" t="s">
        <v>3334</v>
      </c>
      <c r="B782" s="123" t="s">
        <v>3335</v>
      </c>
      <c r="C782" s="123" t="s">
        <v>3336</v>
      </c>
      <c r="D782" s="119">
        <f t="shared" si="22"/>
        <v>26</v>
      </c>
      <c r="E782" s="123"/>
      <c r="F782" s="124">
        <v>17.430000000000003</v>
      </c>
      <c r="G782" s="318"/>
      <c r="H782" s="313"/>
      <c r="I782" s="313"/>
      <c r="J782" s="313"/>
      <c r="K782" s="313"/>
      <c r="L782" s="313"/>
      <c r="M782" s="313"/>
      <c r="N782" s="313"/>
      <c r="O782" s="313"/>
      <c r="P782" s="313"/>
      <c r="Q782" s="313"/>
      <c r="R782" s="313"/>
      <c r="S782" s="313"/>
      <c r="T782" s="313"/>
      <c r="U782" s="313"/>
      <c r="V782" s="313"/>
      <c r="W782" s="313"/>
      <c r="X782" s="313"/>
      <c r="Y782" s="313"/>
      <c r="Z782" s="313"/>
      <c r="AA782" s="313"/>
      <c r="AB782" s="313"/>
      <c r="AC782" s="313"/>
      <c r="AD782" s="313"/>
      <c r="AE782" s="313"/>
      <c r="AF782" s="313"/>
      <c r="AG782" s="313"/>
      <c r="AH782" s="313"/>
      <c r="AI782" s="313"/>
      <c r="AJ782" s="313"/>
      <c r="AK782" s="313"/>
    </row>
    <row r="783" spans="1:37" x14ac:dyDescent="0.25">
      <c r="A783" s="120" t="s">
        <v>3339</v>
      </c>
      <c r="B783" s="123" t="s">
        <v>3340</v>
      </c>
      <c r="C783" s="123" t="s">
        <v>3341</v>
      </c>
      <c r="D783" s="119">
        <f t="shared" si="22"/>
        <v>24</v>
      </c>
      <c r="E783" s="123"/>
      <c r="F783" s="124">
        <v>34.860000000000007</v>
      </c>
      <c r="G783" s="318"/>
      <c r="H783" s="313"/>
      <c r="I783" s="313"/>
      <c r="J783" s="313"/>
      <c r="K783" s="313"/>
      <c r="L783" s="313"/>
      <c r="M783" s="313"/>
      <c r="N783" s="313"/>
      <c r="O783" s="313"/>
      <c r="P783" s="313"/>
      <c r="Q783" s="313"/>
      <c r="R783" s="313"/>
      <c r="S783" s="313"/>
      <c r="T783" s="313"/>
      <c r="U783" s="313"/>
      <c r="V783" s="313"/>
      <c r="W783" s="313"/>
      <c r="X783" s="313"/>
      <c r="Y783" s="313"/>
      <c r="Z783" s="313"/>
      <c r="AA783" s="313"/>
      <c r="AB783" s="313"/>
      <c r="AC783" s="313"/>
      <c r="AD783" s="313"/>
      <c r="AE783" s="313"/>
      <c r="AF783" s="313"/>
      <c r="AG783" s="313"/>
      <c r="AH783" s="313"/>
      <c r="AI783" s="313"/>
      <c r="AJ783" s="313"/>
      <c r="AK783" s="313"/>
    </row>
    <row r="784" spans="1:37" x14ac:dyDescent="0.25">
      <c r="A784" s="120" t="s">
        <v>3343</v>
      </c>
      <c r="B784" s="123" t="s">
        <v>3344</v>
      </c>
      <c r="C784" s="123" t="s">
        <v>3345</v>
      </c>
      <c r="D784" s="119">
        <v>40</v>
      </c>
      <c r="E784" s="123"/>
      <c r="F784" s="124">
        <v>48.930000000000007</v>
      </c>
      <c r="G784" s="319"/>
      <c r="H784" s="313"/>
      <c r="I784" s="313"/>
      <c r="J784" s="313"/>
      <c r="K784" s="313"/>
      <c r="L784" s="313"/>
      <c r="M784" s="313"/>
      <c r="N784" s="313"/>
      <c r="O784" s="313"/>
      <c r="P784" s="313"/>
      <c r="Q784" s="313"/>
      <c r="R784" s="313"/>
      <c r="S784" s="313"/>
      <c r="T784" s="313"/>
      <c r="U784" s="313"/>
      <c r="V784" s="313"/>
      <c r="W784" s="313"/>
      <c r="X784" s="313"/>
      <c r="Y784" s="313"/>
      <c r="Z784" s="313"/>
      <c r="AA784" s="313"/>
      <c r="AB784" s="313"/>
      <c r="AC784" s="313"/>
      <c r="AD784" s="313"/>
      <c r="AE784" s="313"/>
      <c r="AF784" s="313"/>
      <c r="AG784" s="313"/>
      <c r="AH784" s="313"/>
      <c r="AI784" s="313"/>
      <c r="AJ784" s="313"/>
      <c r="AK784" s="313"/>
    </row>
    <row r="785" spans="1:7" x14ac:dyDescent="0.25">
      <c r="A785" s="120" t="s">
        <v>3347</v>
      </c>
      <c r="B785" s="123" t="s">
        <v>3348</v>
      </c>
      <c r="C785" s="123" t="s">
        <v>3349</v>
      </c>
      <c r="D785" s="119">
        <v>35</v>
      </c>
      <c r="E785" s="123"/>
      <c r="F785" s="124">
        <v>97.860000000000014</v>
      </c>
      <c r="G785" s="319"/>
    </row>
    <row r="786" spans="1:7" x14ac:dyDescent="0.25">
      <c r="A786" s="120" t="s">
        <v>3238</v>
      </c>
      <c r="B786" s="123" t="s">
        <v>4915</v>
      </c>
      <c r="C786" s="123" t="s">
        <v>4916</v>
      </c>
      <c r="D786" s="119">
        <f t="shared" ref="D786:D805" si="23">LEN(C786)</f>
        <v>26</v>
      </c>
      <c r="E786" s="123"/>
      <c r="F786" s="124">
        <v>52.35</v>
      </c>
      <c r="G786" s="318"/>
    </row>
    <row r="787" spans="1:7" x14ac:dyDescent="0.25">
      <c r="A787" s="120" t="s">
        <v>3242</v>
      </c>
      <c r="B787" s="123" t="s">
        <v>4917</v>
      </c>
      <c r="C787" s="123" t="s">
        <v>4918</v>
      </c>
      <c r="D787" s="119">
        <f t="shared" si="23"/>
        <v>24</v>
      </c>
      <c r="E787" s="123"/>
      <c r="F787" s="124">
        <v>104.7</v>
      </c>
      <c r="G787" s="318"/>
    </row>
    <row r="788" spans="1:7" x14ac:dyDescent="0.25">
      <c r="A788" s="120" t="s">
        <v>3257</v>
      </c>
      <c r="B788" s="123" t="s">
        <v>4919</v>
      </c>
      <c r="C788" s="123" t="s">
        <v>4920</v>
      </c>
      <c r="D788" s="119">
        <f t="shared" si="23"/>
        <v>26</v>
      </c>
      <c r="E788" s="123"/>
      <c r="F788" s="124">
        <v>67.349999999999994</v>
      </c>
      <c r="G788" s="318"/>
    </row>
    <row r="789" spans="1:7" x14ac:dyDescent="0.25">
      <c r="A789" s="120" t="s">
        <v>3262</v>
      </c>
      <c r="B789" s="123" t="s">
        <v>4921</v>
      </c>
      <c r="C789" s="123" t="s">
        <v>4922</v>
      </c>
      <c r="D789" s="119">
        <f t="shared" si="23"/>
        <v>24</v>
      </c>
      <c r="E789" s="123"/>
      <c r="F789" s="124">
        <v>134.69999999999999</v>
      </c>
      <c r="G789" s="318"/>
    </row>
    <row r="790" spans="1:7" x14ac:dyDescent="0.25">
      <c r="A790" s="120" t="s">
        <v>3267</v>
      </c>
      <c r="B790" s="123" t="s">
        <v>4923</v>
      </c>
      <c r="C790" s="123" t="s">
        <v>4924</v>
      </c>
      <c r="D790" s="119">
        <f t="shared" si="23"/>
        <v>26</v>
      </c>
      <c r="E790" s="123"/>
      <c r="F790" s="124">
        <v>97.35</v>
      </c>
      <c r="G790" s="318"/>
    </row>
    <row r="791" spans="1:7" x14ac:dyDescent="0.25">
      <c r="A791" s="120" t="s">
        <v>3272</v>
      </c>
      <c r="B791" s="123" t="s">
        <v>4925</v>
      </c>
      <c r="C791" s="123" t="s">
        <v>4926</v>
      </c>
      <c r="D791" s="119">
        <f t="shared" si="23"/>
        <v>24</v>
      </c>
      <c r="E791" s="123"/>
      <c r="F791" s="124">
        <v>194.7</v>
      </c>
      <c r="G791" s="318"/>
    </row>
    <row r="792" spans="1:7" x14ac:dyDescent="0.25">
      <c r="A792" s="120" t="s">
        <v>3307</v>
      </c>
      <c r="B792" s="123" t="s">
        <v>4927</v>
      </c>
      <c r="C792" s="123" t="s">
        <v>4928</v>
      </c>
      <c r="D792" s="119">
        <f t="shared" si="23"/>
        <v>26</v>
      </c>
      <c r="E792" s="123"/>
      <c r="F792" s="124">
        <v>150</v>
      </c>
      <c r="G792" s="318"/>
    </row>
    <row r="793" spans="1:7" x14ac:dyDescent="0.25">
      <c r="A793" s="120" t="s">
        <v>3312</v>
      </c>
      <c r="B793" s="123" t="s">
        <v>4929</v>
      </c>
      <c r="C793" s="123" t="s">
        <v>4930</v>
      </c>
      <c r="D793" s="119">
        <f t="shared" si="23"/>
        <v>24</v>
      </c>
      <c r="E793" s="123"/>
      <c r="F793" s="124">
        <v>299</v>
      </c>
      <c r="G793" s="318"/>
    </row>
    <row r="794" spans="1:7" x14ac:dyDescent="0.25">
      <c r="A794" s="120" t="s">
        <v>3361</v>
      </c>
      <c r="B794" s="123" t="s">
        <v>4931</v>
      </c>
      <c r="C794" s="123" t="s">
        <v>4932</v>
      </c>
      <c r="D794" s="119">
        <f t="shared" si="23"/>
        <v>26</v>
      </c>
      <c r="E794" s="123"/>
      <c r="F794" s="124">
        <v>89.85</v>
      </c>
      <c r="G794" s="318"/>
    </row>
    <row r="795" spans="1:7" x14ac:dyDescent="0.25">
      <c r="A795" s="120" t="s">
        <v>3365</v>
      </c>
      <c r="B795" s="123" t="s">
        <v>4933</v>
      </c>
      <c r="C795" s="123" t="s">
        <v>4934</v>
      </c>
      <c r="D795" s="119">
        <f t="shared" si="23"/>
        <v>24</v>
      </c>
      <c r="E795" s="123"/>
      <c r="F795" s="124">
        <v>179.7</v>
      </c>
      <c r="G795" s="318"/>
    </row>
    <row r="796" spans="1:7" x14ac:dyDescent="0.25">
      <c r="A796" s="120" t="s">
        <v>3419</v>
      </c>
      <c r="B796" s="123" t="s">
        <v>4935</v>
      </c>
      <c r="C796" s="123" t="s">
        <v>4936</v>
      </c>
      <c r="D796" s="119">
        <f t="shared" si="23"/>
        <v>26</v>
      </c>
      <c r="E796" s="123"/>
      <c r="F796" s="124">
        <v>449.84999999999997</v>
      </c>
      <c r="G796" s="318"/>
    </row>
    <row r="797" spans="1:7" x14ac:dyDescent="0.25">
      <c r="A797" s="120" t="s">
        <v>3424</v>
      </c>
      <c r="B797" s="123" t="s">
        <v>4937</v>
      </c>
      <c r="C797" s="123" t="s">
        <v>4938</v>
      </c>
      <c r="D797" s="119">
        <f t="shared" si="23"/>
        <v>24</v>
      </c>
      <c r="E797" s="123"/>
      <c r="F797" s="124">
        <v>899.69999999999993</v>
      </c>
      <c r="G797" s="318"/>
    </row>
    <row r="798" spans="1:7" x14ac:dyDescent="0.25">
      <c r="A798" s="120" t="s">
        <v>3429</v>
      </c>
      <c r="B798" s="123" t="s">
        <v>4939</v>
      </c>
      <c r="C798" s="123" t="s">
        <v>4940</v>
      </c>
      <c r="D798" s="119">
        <f t="shared" si="23"/>
        <v>26</v>
      </c>
      <c r="E798" s="123"/>
      <c r="F798" s="124">
        <v>299.84999999999997</v>
      </c>
      <c r="G798" s="318"/>
    </row>
    <row r="799" spans="1:7" x14ac:dyDescent="0.25">
      <c r="A799" s="120" t="s">
        <v>3433</v>
      </c>
      <c r="B799" s="123" t="s">
        <v>4941</v>
      </c>
      <c r="C799" s="123" t="s">
        <v>4942</v>
      </c>
      <c r="D799" s="119">
        <f t="shared" si="23"/>
        <v>24</v>
      </c>
      <c r="E799" s="123"/>
      <c r="F799" s="124">
        <v>599.69999999999993</v>
      </c>
      <c r="G799" s="318"/>
    </row>
    <row r="800" spans="1:7" x14ac:dyDescent="0.25">
      <c r="A800" s="120" t="s">
        <v>3436</v>
      </c>
      <c r="B800" s="123" t="s">
        <v>4943</v>
      </c>
      <c r="C800" s="123" t="s">
        <v>4940</v>
      </c>
      <c r="D800" s="119">
        <f t="shared" si="23"/>
        <v>26</v>
      </c>
      <c r="E800" s="123"/>
      <c r="F800" s="124">
        <v>374.84999999999997</v>
      </c>
      <c r="G800" s="318"/>
    </row>
    <row r="801" spans="1:38" x14ac:dyDescent="0.25">
      <c r="A801" s="120" t="s">
        <v>3439</v>
      </c>
      <c r="B801" s="123" t="s">
        <v>4944</v>
      </c>
      <c r="C801" s="123" t="s">
        <v>4942</v>
      </c>
      <c r="D801" s="119">
        <f t="shared" si="23"/>
        <v>24</v>
      </c>
      <c r="E801" s="123"/>
      <c r="F801" s="124">
        <v>749.69999999999993</v>
      </c>
      <c r="G801" s="318"/>
      <c r="H801" s="313"/>
      <c r="I801" s="313"/>
      <c r="J801" s="313"/>
      <c r="K801" s="313"/>
      <c r="L801" s="313"/>
      <c r="M801" s="313"/>
      <c r="N801" s="313"/>
      <c r="O801" s="313"/>
      <c r="P801" s="313"/>
      <c r="Q801" s="313"/>
      <c r="R801" s="313"/>
      <c r="S801" s="313"/>
      <c r="T801" s="313"/>
      <c r="U801" s="313"/>
      <c r="V801" s="313"/>
      <c r="W801" s="313"/>
      <c r="X801" s="313"/>
      <c r="Y801" s="313"/>
      <c r="Z801" s="313"/>
      <c r="AA801" s="313"/>
      <c r="AB801" s="313"/>
      <c r="AC801" s="313"/>
      <c r="AD801" s="313"/>
      <c r="AE801" s="313"/>
      <c r="AF801" s="313"/>
      <c r="AG801" s="313"/>
      <c r="AH801" s="313"/>
      <c r="AI801" s="313"/>
      <c r="AJ801" s="313"/>
      <c r="AK801" s="313"/>
      <c r="AL801" s="313"/>
    </row>
    <row r="802" spans="1:38" x14ac:dyDescent="0.25">
      <c r="A802" s="120" t="s">
        <v>3464</v>
      </c>
      <c r="B802" s="123" t="s">
        <v>4945</v>
      </c>
      <c r="C802" s="123" t="s">
        <v>4946</v>
      </c>
      <c r="D802" s="119">
        <f t="shared" si="23"/>
        <v>29</v>
      </c>
      <c r="E802" s="123"/>
      <c r="F802" s="124">
        <v>359.7</v>
      </c>
      <c r="G802" s="318"/>
      <c r="H802" s="313"/>
      <c r="I802" s="313"/>
      <c r="J802" s="313"/>
      <c r="K802" s="313"/>
      <c r="L802" s="313"/>
      <c r="M802" s="313"/>
      <c r="N802" s="313"/>
      <c r="O802" s="313"/>
      <c r="P802" s="313"/>
      <c r="Q802" s="313"/>
      <c r="R802" s="313"/>
      <c r="S802" s="313"/>
      <c r="T802" s="313"/>
      <c r="U802" s="313"/>
      <c r="V802" s="313"/>
      <c r="W802" s="313"/>
      <c r="X802" s="313"/>
      <c r="Y802" s="313"/>
      <c r="Z802" s="313"/>
      <c r="AA802" s="313"/>
      <c r="AB802" s="313"/>
      <c r="AC802" s="313"/>
      <c r="AD802" s="313"/>
      <c r="AE802" s="313"/>
      <c r="AF802" s="313"/>
      <c r="AG802" s="313"/>
      <c r="AH802" s="313"/>
      <c r="AI802" s="313"/>
      <c r="AJ802" s="313"/>
      <c r="AK802" s="313"/>
      <c r="AL802" s="313"/>
    </row>
    <row r="803" spans="1:38" x14ac:dyDescent="0.25">
      <c r="A803" s="120" t="s">
        <v>3469</v>
      </c>
      <c r="B803" s="123" t="s">
        <v>4947</v>
      </c>
      <c r="C803" s="123" t="s">
        <v>4948</v>
      </c>
      <c r="D803" s="119">
        <f t="shared" si="23"/>
        <v>27</v>
      </c>
      <c r="E803" s="123"/>
      <c r="F803" s="124">
        <v>719.4</v>
      </c>
      <c r="G803" s="318"/>
      <c r="H803" s="313"/>
      <c r="I803" s="313"/>
      <c r="J803" s="313"/>
      <c r="K803" s="313"/>
      <c r="L803" s="313"/>
      <c r="M803" s="313"/>
      <c r="N803" s="313"/>
      <c r="O803" s="313"/>
      <c r="P803" s="313"/>
      <c r="Q803" s="313"/>
      <c r="R803" s="313"/>
      <c r="S803" s="313"/>
      <c r="T803" s="313"/>
      <c r="U803" s="313"/>
      <c r="V803" s="313"/>
      <c r="W803" s="313"/>
      <c r="X803" s="313"/>
      <c r="Y803" s="313"/>
      <c r="Z803" s="313"/>
      <c r="AA803" s="313"/>
      <c r="AB803" s="313"/>
      <c r="AC803" s="313"/>
      <c r="AD803" s="313"/>
      <c r="AE803" s="313"/>
      <c r="AF803" s="313"/>
      <c r="AG803" s="313"/>
      <c r="AH803" s="313"/>
      <c r="AI803" s="313"/>
      <c r="AJ803" s="313"/>
      <c r="AK803" s="313"/>
      <c r="AL803" s="313"/>
    </row>
    <row r="804" spans="1:38" x14ac:dyDescent="0.25">
      <c r="A804" s="120" t="s">
        <v>3474</v>
      </c>
      <c r="B804" s="123" t="s">
        <v>4949</v>
      </c>
      <c r="C804" s="123" t="s">
        <v>4950</v>
      </c>
      <c r="D804" s="119">
        <f t="shared" si="23"/>
        <v>26</v>
      </c>
      <c r="E804" s="123"/>
      <c r="F804" s="124">
        <v>179.85</v>
      </c>
      <c r="G804" s="318"/>
      <c r="H804" s="313"/>
      <c r="I804" s="313"/>
      <c r="J804" s="313"/>
      <c r="K804" s="313"/>
      <c r="L804" s="313"/>
      <c r="M804" s="313"/>
      <c r="N804" s="313"/>
      <c r="O804" s="313"/>
      <c r="P804" s="313"/>
      <c r="Q804" s="313"/>
      <c r="R804" s="313"/>
      <c r="S804" s="313"/>
      <c r="T804" s="313"/>
      <c r="U804" s="313"/>
      <c r="V804" s="313"/>
      <c r="W804" s="313"/>
      <c r="X804" s="313"/>
      <c r="Y804" s="313"/>
      <c r="Z804" s="313"/>
      <c r="AA804" s="313"/>
      <c r="AB804" s="313"/>
      <c r="AC804" s="313"/>
      <c r="AD804" s="313"/>
      <c r="AE804" s="313"/>
      <c r="AF804" s="313"/>
      <c r="AG804" s="313"/>
      <c r="AH804" s="313"/>
      <c r="AI804" s="313"/>
      <c r="AJ804" s="313"/>
      <c r="AK804" s="313"/>
      <c r="AL804" s="313"/>
    </row>
    <row r="805" spans="1:38" x14ac:dyDescent="0.25">
      <c r="A805" s="120" t="s">
        <v>3479</v>
      </c>
      <c r="B805" s="123" t="s">
        <v>4951</v>
      </c>
      <c r="C805" s="123" t="s">
        <v>4952</v>
      </c>
      <c r="D805" s="119">
        <f t="shared" si="23"/>
        <v>24</v>
      </c>
      <c r="E805" s="123"/>
      <c r="F805" s="124">
        <v>359.7</v>
      </c>
      <c r="G805" s="318"/>
      <c r="H805" s="313"/>
      <c r="I805" s="313"/>
      <c r="J805" s="313"/>
      <c r="K805" s="313"/>
      <c r="L805" s="313"/>
      <c r="M805" s="313"/>
      <c r="N805" s="313"/>
      <c r="O805" s="313"/>
      <c r="P805" s="313"/>
      <c r="Q805" s="313"/>
      <c r="R805" s="313"/>
      <c r="S805" s="313"/>
      <c r="T805" s="313"/>
      <c r="U805" s="313"/>
      <c r="V805" s="313"/>
      <c r="W805" s="313"/>
      <c r="X805" s="313"/>
      <c r="Y805" s="313"/>
      <c r="Z805" s="313"/>
      <c r="AA805" s="313"/>
      <c r="AB805" s="313"/>
      <c r="AC805" s="313"/>
      <c r="AD805" s="313"/>
      <c r="AE805" s="313"/>
      <c r="AF805" s="313"/>
      <c r="AG805" s="313"/>
      <c r="AH805" s="313"/>
      <c r="AI805" s="313"/>
      <c r="AJ805" s="313"/>
      <c r="AK805" s="313"/>
      <c r="AL805" s="313"/>
    </row>
    <row r="806" spans="1:38" x14ac:dyDescent="0.25">
      <c r="A806" s="120" t="s">
        <v>3327</v>
      </c>
      <c r="B806" s="123" t="s">
        <v>4953</v>
      </c>
      <c r="C806" s="123" t="s">
        <v>4954</v>
      </c>
      <c r="D806" s="119">
        <f t="shared" ref="D806:D819" si="24">LEN(C806)</f>
        <v>26</v>
      </c>
      <c r="E806" s="123"/>
      <c r="F806" s="124">
        <v>55.35</v>
      </c>
      <c r="G806" s="318"/>
      <c r="H806" s="313"/>
      <c r="I806" s="313"/>
      <c r="J806" s="313"/>
      <c r="K806" s="313"/>
      <c r="L806" s="313"/>
      <c r="M806" s="313"/>
      <c r="N806" s="313"/>
      <c r="O806" s="313"/>
      <c r="P806" s="313"/>
      <c r="Q806" s="313"/>
      <c r="R806" s="313"/>
      <c r="S806" s="313"/>
      <c r="T806" s="313"/>
      <c r="U806" s="313"/>
      <c r="V806" s="313"/>
      <c r="W806" s="313"/>
      <c r="X806" s="313"/>
      <c r="Y806" s="313"/>
      <c r="Z806" s="313"/>
      <c r="AA806" s="313"/>
      <c r="AB806" s="313"/>
      <c r="AC806" s="313"/>
      <c r="AD806" s="313"/>
      <c r="AE806" s="313"/>
      <c r="AF806" s="313"/>
      <c r="AG806" s="313"/>
      <c r="AH806" s="313"/>
      <c r="AI806" s="313"/>
      <c r="AJ806" s="313"/>
      <c r="AK806" s="313"/>
      <c r="AL806" s="313"/>
    </row>
    <row r="807" spans="1:38" x14ac:dyDescent="0.25">
      <c r="A807" s="120" t="s">
        <v>3332</v>
      </c>
      <c r="B807" s="123" t="s">
        <v>4955</v>
      </c>
      <c r="C807" s="123" t="s">
        <v>4956</v>
      </c>
      <c r="D807" s="119">
        <f t="shared" si="24"/>
        <v>24</v>
      </c>
      <c r="E807" s="123"/>
      <c r="F807" s="124">
        <v>110.7</v>
      </c>
      <c r="G807" s="318"/>
      <c r="H807" s="313"/>
      <c r="I807" s="313"/>
      <c r="J807" s="313"/>
      <c r="K807" s="313"/>
      <c r="L807" s="313"/>
      <c r="M807" s="313"/>
      <c r="N807" s="313"/>
      <c r="O807" s="313"/>
      <c r="P807" s="313"/>
      <c r="Q807" s="313"/>
      <c r="R807" s="313"/>
      <c r="S807" s="313"/>
      <c r="T807" s="313"/>
      <c r="U807" s="313"/>
      <c r="V807" s="313"/>
      <c r="W807" s="313"/>
      <c r="X807" s="313"/>
      <c r="Y807" s="313"/>
      <c r="Z807" s="313"/>
      <c r="AA807" s="313"/>
      <c r="AB807" s="313"/>
      <c r="AC807" s="313"/>
      <c r="AD807" s="313"/>
      <c r="AE807" s="313"/>
      <c r="AF807" s="313"/>
      <c r="AG807" s="313"/>
      <c r="AH807" s="313"/>
      <c r="AI807" s="313"/>
      <c r="AJ807" s="313"/>
      <c r="AK807" s="313"/>
      <c r="AL807" s="313"/>
    </row>
    <row r="808" spans="1:38" x14ac:dyDescent="0.25">
      <c r="A808" s="120" t="s">
        <v>3338</v>
      </c>
      <c r="B808" s="123" t="s">
        <v>4957</v>
      </c>
      <c r="C808" s="123" t="s">
        <v>4958</v>
      </c>
      <c r="D808" s="119">
        <f t="shared" si="24"/>
        <v>26</v>
      </c>
      <c r="E808" s="123"/>
      <c r="F808" s="124">
        <v>37.35</v>
      </c>
      <c r="G808" s="318"/>
      <c r="H808" s="313"/>
      <c r="I808" s="313"/>
      <c r="J808" s="313"/>
      <c r="K808" s="313"/>
      <c r="L808" s="313"/>
      <c r="M808" s="313"/>
      <c r="N808" s="313"/>
      <c r="O808" s="313"/>
      <c r="P808" s="313"/>
      <c r="Q808" s="313"/>
      <c r="R808" s="313"/>
      <c r="S808" s="313"/>
      <c r="T808" s="313"/>
      <c r="U808" s="313"/>
      <c r="V808" s="313"/>
      <c r="W808" s="313"/>
      <c r="X808" s="313"/>
      <c r="Y808" s="313"/>
      <c r="Z808" s="313"/>
      <c r="AA808" s="313"/>
      <c r="AB808" s="313"/>
      <c r="AC808" s="313"/>
      <c r="AD808" s="313"/>
      <c r="AE808" s="313"/>
      <c r="AF808" s="313"/>
      <c r="AG808" s="313"/>
      <c r="AH808" s="313"/>
      <c r="AI808" s="313"/>
      <c r="AJ808" s="313"/>
      <c r="AK808" s="313"/>
      <c r="AL808" s="313"/>
    </row>
    <row r="809" spans="1:38" x14ac:dyDescent="0.25">
      <c r="A809" s="120" t="s">
        <v>3342</v>
      </c>
      <c r="B809" s="123" t="s">
        <v>4959</v>
      </c>
      <c r="C809" s="123" t="s">
        <v>4960</v>
      </c>
      <c r="D809" s="119">
        <f t="shared" si="24"/>
        <v>24</v>
      </c>
      <c r="E809" s="123"/>
      <c r="F809" s="124">
        <v>74.7</v>
      </c>
      <c r="G809" s="318"/>
      <c r="H809" s="313"/>
      <c r="I809" s="313"/>
      <c r="J809" s="313"/>
      <c r="K809" s="313"/>
      <c r="L809" s="313"/>
      <c r="M809" s="313"/>
      <c r="N809" s="313"/>
      <c r="O809" s="313"/>
      <c r="P809" s="313"/>
      <c r="Q809" s="313"/>
      <c r="R809" s="313"/>
      <c r="S809" s="313"/>
      <c r="T809" s="313"/>
      <c r="U809" s="313"/>
      <c r="V809" s="313"/>
      <c r="W809" s="313"/>
      <c r="X809" s="313"/>
      <c r="Y809" s="313"/>
      <c r="Z809" s="313"/>
      <c r="AA809" s="313"/>
      <c r="AB809" s="313"/>
      <c r="AC809" s="313"/>
      <c r="AD809" s="313"/>
      <c r="AE809" s="313"/>
      <c r="AF809" s="313"/>
      <c r="AG809" s="313"/>
      <c r="AH809" s="313"/>
      <c r="AI809" s="313"/>
      <c r="AJ809" s="313"/>
      <c r="AK809" s="313"/>
      <c r="AL809" s="313"/>
    </row>
    <row r="810" spans="1:38" x14ac:dyDescent="0.25">
      <c r="A810" s="120" t="s">
        <v>3346</v>
      </c>
      <c r="B810" s="123" t="s">
        <v>4961</v>
      </c>
      <c r="C810" s="123" t="s">
        <v>4962</v>
      </c>
      <c r="D810" s="119">
        <f t="shared" si="24"/>
        <v>26</v>
      </c>
      <c r="E810" s="123"/>
      <c r="F810" s="124">
        <v>104.85</v>
      </c>
      <c r="G810" s="318"/>
      <c r="H810" s="313"/>
      <c r="I810" s="313"/>
      <c r="J810" s="313"/>
      <c r="K810" s="313"/>
      <c r="L810" s="313"/>
      <c r="M810" s="313"/>
      <c r="N810" s="313"/>
      <c r="O810" s="313"/>
      <c r="P810" s="313"/>
      <c r="Q810" s="313"/>
      <c r="R810" s="313"/>
      <c r="S810" s="313"/>
      <c r="T810" s="313"/>
      <c r="U810" s="313"/>
      <c r="V810" s="313"/>
      <c r="W810" s="313"/>
      <c r="X810" s="313"/>
      <c r="Y810" s="313"/>
      <c r="Z810" s="313"/>
      <c r="AA810" s="313"/>
      <c r="AB810" s="313"/>
      <c r="AC810" s="313"/>
      <c r="AD810" s="313"/>
      <c r="AE810" s="313"/>
      <c r="AF810" s="313"/>
      <c r="AG810" s="313"/>
      <c r="AH810" s="313"/>
      <c r="AI810" s="313"/>
      <c r="AJ810" s="313"/>
      <c r="AK810" s="313"/>
      <c r="AL810" s="313"/>
    </row>
    <row r="811" spans="1:38" x14ac:dyDescent="0.25">
      <c r="A811" s="120" t="s">
        <v>3350</v>
      </c>
      <c r="B811" s="123" t="s">
        <v>4963</v>
      </c>
      <c r="C811" s="123" t="s">
        <v>4964</v>
      </c>
      <c r="D811" s="119">
        <f t="shared" si="24"/>
        <v>24</v>
      </c>
      <c r="E811" s="123"/>
      <c r="F811" s="124">
        <v>209.7</v>
      </c>
      <c r="G811" s="318"/>
      <c r="H811" s="313"/>
      <c r="I811" s="313"/>
      <c r="J811" s="313"/>
      <c r="K811" s="313"/>
      <c r="L811" s="313"/>
      <c r="M811" s="313"/>
      <c r="N811" s="313"/>
      <c r="O811" s="313"/>
      <c r="P811" s="313"/>
      <c r="Q811" s="313"/>
      <c r="R811" s="313"/>
      <c r="S811" s="313"/>
      <c r="T811" s="313"/>
      <c r="U811" s="313"/>
      <c r="V811" s="313"/>
      <c r="W811" s="313"/>
      <c r="X811" s="313"/>
      <c r="Y811" s="313"/>
      <c r="Z811" s="313"/>
      <c r="AA811" s="313"/>
      <c r="AB811" s="313"/>
      <c r="AC811" s="313"/>
      <c r="AD811" s="313"/>
      <c r="AE811" s="313"/>
      <c r="AF811" s="313"/>
      <c r="AG811" s="313"/>
      <c r="AH811" s="313"/>
      <c r="AI811" s="313"/>
      <c r="AJ811" s="313"/>
      <c r="AK811" s="313"/>
      <c r="AL811" s="313"/>
    </row>
    <row r="812" spans="1:38" x14ac:dyDescent="0.25">
      <c r="A812" s="120" t="s">
        <v>3258</v>
      </c>
      <c r="B812" s="123" t="s">
        <v>4965</v>
      </c>
      <c r="C812" s="123" t="s">
        <v>4966</v>
      </c>
      <c r="D812" s="119">
        <f t="shared" si="24"/>
        <v>26</v>
      </c>
      <c r="E812" s="123"/>
      <c r="F812" s="124">
        <v>89.800000000000011</v>
      </c>
      <c r="G812" s="318"/>
      <c r="H812" s="313"/>
      <c r="I812" s="313"/>
      <c r="J812" s="313"/>
      <c r="K812" s="313"/>
      <c r="L812" s="313"/>
      <c r="M812" s="313"/>
      <c r="N812" s="313"/>
      <c r="O812" s="313"/>
      <c r="P812" s="313"/>
      <c r="Q812" s="313"/>
      <c r="R812" s="313"/>
      <c r="S812" s="313"/>
      <c r="T812" s="313"/>
      <c r="U812" s="313"/>
      <c r="V812" s="313"/>
      <c r="W812" s="313"/>
      <c r="X812" s="313"/>
      <c r="Y812" s="313"/>
      <c r="Z812" s="313"/>
      <c r="AA812" s="313"/>
      <c r="AB812" s="313"/>
      <c r="AC812" s="313"/>
      <c r="AD812" s="313"/>
      <c r="AE812" s="313"/>
      <c r="AF812" s="313"/>
      <c r="AG812" s="313"/>
      <c r="AH812" s="313"/>
      <c r="AI812" s="313"/>
      <c r="AJ812" s="313"/>
      <c r="AK812" s="313"/>
      <c r="AL812" s="313"/>
    </row>
    <row r="813" spans="1:38" x14ac:dyDescent="0.25">
      <c r="A813" s="120" t="s">
        <v>3263</v>
      </c>
      <c r="B813" s="123" t="s">
        <v>4967</v>
      </c>
      <c r="C813" s="123" t="s">
        <v>4968</v>
      </c>
      <c r="D813" s="119">
        <f t="shared" si="24"/>
        <v>24</v>
      </c>
      <c r="E813" s="123"/>
      <c r="F813" s="124">
        <v>179.60000000000002</v>
      </c>
      <c r="G813" s="318"/>
      <c r="H813" s="313"/>
      <c r="I813" s="313"/>
      <c r="J813" s="313"/>
      <c r="K813" s="313"/>
      <c r="L813" s="313"/>
      <c r="M813" s="313"/>
      <c r="N813" s="313"/>
      <c r="O813" s="313"/>
      <c r="P813" s="313"/>
      <c r="Q813" s="313"/>
      <c r="R813" s="313"/>
      <c r="S813" s="313"/>
      <c r="T813" s="313"/>
      <c r="U813" s="313"/>
      <c r="V813" s="313"/>
      <c r="W813" s="313"/>
      <c r="X813" s="313"/>
      <c r="Y813" s="313"/>
      <c r="Z813" s="313"/>
      <c r="AA813" s="313"/>
      <c r="AB813" s="313"/>
      <c r="AC813" s="313"/>
      <c r="AD813" s="313"/>
      <c r="AE813" s="313"/>
      <c r="AF813" s="313"/>
      <c r="AG813" s="313"/>
      <c r="AH813" s="313"/>
      <c r="AI813" s="313"/>
      <c r="AJ813" s="313"/>
      <c r="AK813" s="313"/>
      <c r="AL813" s="313"/>
    </row>
    <row r="814" spans="1:38" x14ac:dyDescent="0.25">
      <c r="A814" s="120" t="s">
        <v>3268</v>
      </c>
      <c r="B814" s="123" t="s">
        <v>4969</v>
      </c>
      <c r="C814" s="123" t="s">
        <v>4970</v>
      </c>
      <c r="D814" s="119">
        <f t="shared" si="24"/>
        <v>26</v>
      </c>
      <c r="E814" s="123"/>
      <c r="F814" s="124">
        <v>129.80000000000001</v>
      </c>
      <c r="G814" s="318"/>
      <c r="H814" s="313"/>
      <c r="I814" s="313"/>
      <c r="J814" s="313"/>
      <c r="K814" s="313"/>
      <c r="L814" s="313"/>
      <c r="M814" s="313"/>
      <c r="N814" s="313"/>
      <c r="O814" s="313"/>
      <c r="P814" s="313"/>
      <c r="Q814" s="313"/>
      <c r="R814" s="313"/>
      <c r="S814" s="313"/>
      <c r="T814" s="313"/>
      <c r="U814" s="313"/>
      <c r="V814" s="313"/>
      <c r="W814" s="313"/>
      <c r="X814" s="313"/>
      <c r="Y814" s="313"/>
      <c r="Z814" s="313"/>
      <c r="AA814" s="313"/>
      <c r="AB814" s="313"/>
      <c r="AC814" s="313"/>
      <c r="AD814" s="313"/>
      <c r="AE814" s="313"/>
      <c r="AF814" s="313"/>
      <c r="AG814" s="313"/>
      <c r="AH814" s="313"/>
      <c r="AI814" s="313"/>
      <c r="AJ814" s="313"/>
      <c r="AK814" s="313"/>
      <c r="AL814" s="313"/>
    </row>
    <row r="815" spans="1:38" x14ac:dyDescent="0.25">
      <c r="A815" s="120" t="s">
        <v>3273</v>
      </c>
      <c r="B815" s="123" t="s">
        <v>4971</v>
      </c>
      <c r="C815" s="123" t="s">
        <v>4972</v>
      </c>
      <c r="D815" s="119">
        <f t="shared" si="24"/>
        <v>24</v>
      </c>
      <c r="E815" s="123"/>
      <c r="F815" s="124">
        <v>259.60000000000002</v>
      </c>
      <c r="G815" s="318"/>
      <c r="H815" s="313"/>
      <c r="I815" s="313"/>
      <c r="J815" s="313"/>
      <c r="K815" s="313"/>
      <c r="L815" s="313"/>
      <c r="M815" s="313"/>
      <c r="N815" s="313"/>
      <c r="O815" s="313"/>
      <c r="P815" s="313"/>
      <c r="Q815" s="313"/>
      <c r="R815" s="313"/>
      <c r="S815" s="313"/>
      <c r="T815" s="313"/>
      <c r="U815" s="313"/>
      <c r="V815" s="313"/>
      <c r="W815" s="313"/>
      <c r="X815" s="313"/>
      <c r="Y815" s="313"/>
      <c r="Z815" s="313"/>
      <c r="AA815" s="313"/>
      <c r="AB815" s="313"/>
      <c r="AC815" s="313"/>
      <c r="AD815" s="313"/>
      <c r="AE815" s="313"/>
      <c r="AF815" s="313"/>
      <c r="AG815" s="313"/>
      <c r="AH815" s="313"/>
      <c r="AI815" s="313"/>
      <c r="AJ815" s="313"/>
      <c r="AK815" s="313"/>
      <c r="AL815" s="313"/>
    </row>
    <row r="816" spans="1:38" x14ac:dyDescent="0.25">
      <c r="A816" s="120" t="s">
        <v>3308</v>
      </c>
      <c r="B816" s="123" t="s">
        <v>4973</v>
      </c>
      <c r="C816" s="123" t="s">
        <v>4974</v>
      </c>
      <c r="D816" s="119">
        <f t="shared" si="24"/>
        <v>26</v>
      </c>
      <c r="E816" s="123"/>
      <c r="F816" s="124">
        <v>199</v>
      </c>
      <c r="G816" s="318"/>
      <c r="H816" s="313"/>
      <c r="I816" s="313"/>
      <c r="J816" s="313"/>
      <c r="K816" s="313"/>
      <c r="L816" s="313"/>
      <c r="M816" s="313"/>
      <c r="N816" s="313"/>
      <c r="O816" s="313"/>
      <c r="P816" s="313"/>
      <c r="Q816" s="313"/>
      <c r="R816" s="313"/>
      <c r="S816" s="313"/>
      <c r="T816" s="313"/>
      <c r="U816" s="313"/>
      <c r="V816" s="313"/>
      <c r="W816" s="313"/>
      <c r="X816" s="313"/>
      <c r="Y816" s="313"/>
      <c r="Z816" s="313"/>
      <c r="AA816" s="313"/>
      <c r="AB816" s="313"/>
      <c r="AC816" s="313"/>
      <c r="AD816" s="313"/>
      <c r="AE816" s="313"/>
      <c r="AF816" s="313"/>
      <c r="AG816" s="313"/>
      <c r="AH816" s="313"/>
      <c r="AI816" s="313"/>
      <c r="AJ816" s="313"/>
      <c r="AK816" s="313"/>
      <c r="AL816" s="313"/>
    </row>
    <row r="817" spans="1:38" x14ac:dyDescent="0.25">
      <c r="A817" s="120" t="s">
        <v>3313</v>
      </c>
      <c r="B817" s="123" t="s">
        <v>4975</v>
      </c>
      <c r="C817" s="123" t="s">
        <v>4976</v>
      </c>
      <c r="D817" s="119">
        <f t="shared" si="24"/>
        <v>24</v>
      </c>
      <c r="E817" s="123"/>
      <c r="F817" s="124">
        <v>398</v>
      </c>
      <c r="G817" s="318"/>
      <c r="H817" s="313"/>
      <c r="I817" s="313"/>
      <c r="J817" s="313"/>
      <c r="K817" s="313"/>
      <c r="L817" s="313"/>
      <c r="M817" s="313"/>
      <c r="N817" s="313"/>
      <c r="O817" s="313"/>
      <c r="P817" s="313"/>
      <c r="Q817" s="313"/>
      <c r="R817" s="313"/>
      <c r="S817" s="313"/>
      <c r="T817" s="313"/>
      <c r="U817" s="313"/>
      <c r="V817" s="313"/>
      <c r="W817" s="313"/>
      <c r="X817" s="313"/>
      <c r="Y817" s="313"/>
      <c r="Z817" s="313"/>
      <c r="AA817" s="313"/>
      <c r="AB817" s="313"/>
      <c r="AC817" s="313"/>
      <c r="AD817" s="313"/>
      <c r="AE817" s="313"/>
      <c r="AF817" s="313"/>
      <c r="AG817" s="313"/>
      <c r="AH817" s="313"/>
      <c r="AI817" s="313"/>
      <c r="AJ817" s="313"/>
      <c r="AK817" s="313"/>
      <c r="AL817" s="313"/>
    </row>
    <row r="818" spans="1:38" x14ac:dyDescent="0.25">
      <c r="A818" s="120" t="s">
        <v>3420</v>
      </c>
      <c r="B818" s="123" t="s">
        <v>4977</v>
      </c>
      <c r="C818" s="123" t="s">
        <v>4978</v>
      </c>
      <c r="D818" s="119">
        <f t="shared" si="24"/>
        <v>26</v>
      </c>
      <c r="E818" s="123"/>
      <c r="F818" s="124">
        <v>599.80000000000007</v>
      </c>
      <c r="G818" s="318"/>
      <c r="H818" s="313"/>
      <c r="I818" s="313"/>
      <c r="J818" s="313"/>
      <c r="K818" s="313"/>
      <c r="L818" s="313"/>
      <c r="M818" s="313"/>
      <c r="N818" s="313"/>
      <c r="O818" s="313"/>
      <c r="P818" s="313"/>
      <c r="Q818" s="313"/>
      <c r="R818" s="313"/>
      <c r="S818" s="313"/>
      <c r="T818" s="313"/>
      <c r="U818" s="313"/>
      <c r="V818" s="313"/>
      <c r="W818" s="313"/>
      <c r="X818" s="313"/>
      <c r="Y818" s="313"/>
      <c r="Z818" s="313"/>
      <c r="AA818" s="313"/>
      <c r="AB818" s="313"/>
      <c r="AC818" s="313"/>
      <c r="AD818" s="313"/>
      <c r="AE818" s="313"/>
      <c r="AF818" s="313"/>
      <c r="AG818" s="313"/>
      <c r="AH818" s="313"/>
      <c r="AI818" s="313"/>
      <c r="AJ818" s="313"/>
      <c r="AK818" s="313"/>
      <c r="AL818" s="313"/>
    </row>
    <row r="819" spans="1:38" x14ac:dyDescent="0.25">
      <c r="A819" s="120" t="s">
        <v>3425</v>
      </c>
      <c r="B819" s="123" t="s">
        <v>4979</v>
      </c>
      <c r="C819" s="123" t="s">
        <v>4980</v>
      </c>
      <c r="D819" s="119">
        <f t="shared" si="24"/>
        <v>24</v>
      </c>
      <c r="E819" s="123"/>
      <c r="F819" s="124">
        <v>1199.6000000000001</v>
      </c>
      <c r="G819" s="318"/>
      <c r="H819" s="313"/>
      <c r="I819" s="313"/>
      <c r="J819" s="313"/>
      <c r="K819" s="313"/>
      <c r="L819" s="313"/>
      <c r="M819" s="313"/>
      <c r="N819" s="313"/>
      <c r="O819" s="313"/>
      <c r="P819" s="313"/>
      <c r="Q819" s="313"/>
      <c r="R819" s="313"/>
      <c r="S819" s="313"/>
      <c r="T819" s="313"/>
      <c r="U819" s="313"/>
      <c r="V819" s="313"/>
      <c r="W819" s="313"/>
      <c r="X819" s="313"/>
      <c r="Y819" s="313"/>
      <c r="Z819" s="313"/>
      <c r="AA819" s="313"/>
      <c r="AB819" s="313"/>
      <c r="AC819" s="313"/>
      <c r="AD819" s="313"/>
      <c r="AE819" s="313"/>
      <c r="AF819" s="313"/>
      <c r="AG819" s="313"/>
      <c r="AH819" s="313"/>
      <c r="AI819" s="313"/>
      <c r="AJ819" s="313"/>
      <c r="AK819" s="313"/>
      <c r="AL819" s="313"/>
    </row>
    <row r="820" spans="1:38" x14ac:dyDescent="0.25">
      <c r="A820" s="120" t="s">
        <v>3465</v>
      </c>
      <c r="B820" s="123" t="s">
        <v>4981</v>
      </c>
      <c r="C820" s="123" t="s">
        <v>4982</v>
      </c>
      <c r="D820" s="119">
        <f t="shared" ref="D820:D851" si="25">LEN(C820)</f>
        <v>29</v>
      </c>
      <c r="E820" s="123"/>
      <c r="F820" s="124">
        <v>479.6</v>
      </c>
      <c r="G820" s="318"/>
      <c r="H820" s="313"/>
      <c r="I820" s="313"/>
      <c r="J820" s="313"/>
      <c r="K820" s="313"/>
      <c r="L820" s="313"/>
      <c r="M820" s="313"/>
      <c r="N820" s="313"/>
      <c r="O820" s="313"/>
      <c r="P820" s="313"/>
      <c r="Q820" s="313"/>
      <c r="R820" s="313"/>
      <c r="S820" s="313"/>
      <c r="T820" s="313"/>
      <c r="U820" s="313"/>
      <c r="V820" s="313"/>
      <c r="W820" s="313"/>
      <c r="X820" s="313"/>
      <c r="Y820" s="313"/>
      <c r="Z820" s="313"/>
      <c r="AA820" s="313"/>
      <c r="AB820" s="313"/>
      <c r="AC820" s="313"/>
      <c r="AD820" s="313"/>
      <c r="AE820" s="313"/>
      <c r="AF820" s="313"/>
      <c r="AG820" s="313"/>
      <c r="AH820" s="313"/>
      <c r="AI820" s="313"/>
      <c r="AJ820" s="313"/>
      <c r="AK820" s="313"/>
      <c r="AL820" s="313"/>
    </row>
    <row r="821" spans="1:38" x14ac:dyDescent="0.25">
      <c r="A821" s="120" t="s">
        <v>3470</v>
      </c>
      <c r="B821" s="123" t="s">
        <v>4983</v>
      </c>
      <c r="C821" s="123" t="s">
        <v>4984</v>
      </c>
      <c r="D821" s="119">
        <f t="shared" si="25"/>
        <v>27</v>
      </c>
      <c r="E821" s="123"/>
      <c r="F821" s="124">
        <v>959.2</v>
      </c>
      <c r="G821" s="318"/>
      <c r="H821" s="313"/>
      <c r="I821" s="313"/>
      <c r="J821" s="313"/>
      <c r="K821" s="313"/>
      <c r="L821" s="313"/>
      <c r="M821" s="313"/>
      <c r="N821" s="313"/>
      <c r="O821" s="313"/>
      <c r="P821" s="313"/>
      <c r="Q821" s="313"/>
      <c r="R821" s="313"/>
      <c r="S821" s="313"/>
      <c r="T821" s="313"/>
      <c r="U821" s="313"/>
      <c r="V821" s="313"/>
      <c r="W821" s="313"/>
      <c r="X821" s="313"/>
      <c r="Y821" s="313"/>
      <c r="Z821" s="313"/>
      <c r="AA821" s="313"/>
      <c r="AB821" s="313"/>
      <c r="AC821" s="313"/>
      <c r="AD821" s="313"/>
      <c r="AE821" s="313"/>
      <c r="AF821" s="313"/>
      <c r="AG821" s="313"/>
      <c r="AH821" s="313"/>
      <c r="AI821" s="313"/>
      <c r="AJ821" s="313"/>
      <c r="AK821" s="313"/>
      <c r="AL821" s="313"/>
    </row>
    <row r="822" spans="1:38" x14ac:dyDescent="0.25">
      <c r="A822" s="120" t="s">
        <v>3475</v>
      </c>
      <c r="B822" s="123" t="s">
        <v>4985</v>
      </c>
      <c r="C822" s="123" t="s">
        <v>4986</v>
      </c>
      <c r="D822" s="119">
        <f t="shared" si="25"/>
        <v>26</v>
      </c>
      <c r="E822" s="123"/>
      <c r="F822" s="124">
        <v>239.8</v>
      </c>
      <c r="G822" s="318"/>
      <c r="H822" s="313"/>
      <c r="I822" s="313"/>
      <c r="J822" s="313"/>
      <c r="K822" s="313"/>
      <c r="L822" s="313"/>
      <c r="M822" s="313"/>
      <c r="N822" s="313"/>
      <c r="O822" s="313"/>
      <c r="P822" s="313"/>
      <c r="Q822" s="313"/>
      <c r="R822" s="313"/>
      <c r="S822" s="313"/>
      <c r="T822" s="313"/>
      <c r="U822" s="313"/>
      <c r="V822" s="313"/>
      <c r="W822" s="313"/>
      <c r="X822" s="313"/>
      <c r="Y822" s="313"/>
      <c r="Z822" s="313"/>
      <c r="AA822" s="313"/>
      <c r="AB822" s="313"/>
      <c r="AC822" s="313"/>
      <c r="AD822" s="313"/>
      <c r="AE822" s="313"/>
      <c r="AF822" s="313"/>
      <c r="AG822" s="313"/>
      <c r="AH822" s="313"/>
      <c r="AI822" s="313"/>
      <c r="AJ822" s="313"/>
      <c r="AK822" s="313"/>
      <c r="AL822" s="313"/>
    </row>
    <row r="823" spans="1:38" x14ac:dyDescent="0.25">
      <c r="A823" s="120" t="s">
        <v>3480</v>
      </c>
      <c r="B823" s="123" t="s">
        <v>4987</v>
      </c>
      <c r="C823" s="123" t="s">
        <v>4988</v>
      </c>
      <c r="D823" s="119">
        <f t="shared" si="25"/>
        <v>24</v>
      </c>
      <c r="E823" s="123"/>
      <c r="F823" s="124">
        <v>479.6</v>
      </c>
      <c r="G823" s="318"/>
      <c r="H823" s="313"/>
      <c r="I823" s="313"/>
      <c r="J823" s="313"/>
      <c r="K823" s="313"/>
      <c r="L823" s="313"/>
      <c r="M823" s="313"/>
      <c r="N823" s="313"/>
      <c r="O823" s="313"/>
      <c r="P823" s="313"/>
      <c r="Q823" s="313"/>
      <c r="R823" s="313"/>
      <c r="S823" s="313"/>
      <c r="T823" s="313"/>
      <c r="U823" s="313"/>
      <c r="V823" s="313"/>
      <c r="W823" s="313"/>
      <c r="X823" s="313"/>
      <c r="Y823" s="313"/>
      <c r="Z823" s="313"/>
      <c r="AA823" s="313"/>
      <c r="AB823" s="313"/>
      <c r="AC823" s="313"/>
      <c r="AD823" s="313"/>
      <c r="AE823" s="313"/>
      <c r="AF823" s="313"/>
      <c r="AG823" s="313"/>
      <c r="AH823" s="313"/>
      <c r="AI823" s="313"/>
      <c r="AJ823" s="313"/>
      <c r="AK823" s="313"/>
      <c r="AL823" s="313"/>
    </row>
    <row r="824" spans="1:38" x14ac:dyDescent="0.25">
      <c r="A824" s="120" t="s">
        <v>3328</v>
      </c>
      <c r="B824" s="123" t="s">
        <v>4989</v>
      </c>
      <c r="C824" s="123" t="s">
        <v>4990</v>
      </c>
      <c r="D824" s="119">
        <f t="shared" si="25"/>
        <v>26</v>
      </c>
      <c r="E824" s="123"/>
      <c r="F824" s="124">
        <v>73.8</v>
      </c>
      <c r="G824" s="318"/>
      <c r="H824" s="313"/>
      <c r="I824" s="313"/>
      <c r="J824" s="313"/>
      <c r="K824" s="313"/>
      <c r="L824" s="313"/>
      <c r="M824" s="313"/>
      <c r="N824" s="313"/>
      <c r="O824" s="313"/>
      <c r="P824" s="313"/>
      <c r="Q824" s="313"/>
      <c r="R824" s="313"/>
      <c r="S824" s="313"/>
      <c r="T824" s="313"/>
      <c r="U824" s="313"/>
      <c r="V824" s="313"/>
      <c r="W824" s="313"/>
      <c r="X824" s="313"/>
      <c r="Y824" s="313"/>
      <c r="Z824" s="313"/>
      <c r="AA824" s="313"/>
      <c r="AB824" s="313"/>
      <c r="AC824" s="313"/>
      <c r="AD824" s="313"/>
      <c r="AE824" s="313"/>
      <c r="AF824" s="313"/>
      <c r="AG824" s="313"/>
      <c r="AH824" s="313"/>
      <c r="AI824" s="313"/>
      <c r="AJ824" s="313"/>
      <c r="AK824" s="313"/>
      <c r="AL824" s="313"/>
    </row>
    <row r="825" spans="1:38" x14ac:dyDescent="0.25">
      <c r="A825" s="120" t="s">
        <v>3333</v>
      </c>
      <c r="B825" s="123" t="s">
        <v>4991</v>
      </c>
      <c r="C825" s="123" t="s">
        <v>4992</v>
      </c>
      <c r="D825" s="119">
        <f t="shared" si="25"/>
        <v>24</v>
      </c>
      <c r="E825" s="123"/>
      <c r="F825" s="124">
        <v>147.6</v>
      </c>
      <c r="G825" s="318"/>
      <c r="H825" s="313"/>
      <c r="I825" s="313"/>
      <c r="J825" s="313"/>
      <c r="K825" s="313"/>
      <c r="L825" s="313"/>
      <c r="M825" s="313"/>
      <c r="N825" s="313"/>
      <c r="O825" s="313"/>
      <c r="P825" s="313"/>
      <c r="Q825" s="313"/>
      <c r="R825" s="313"/>
      <c r="S825" s="313"/>
      <c r="T825" s="313"/>
      <c r="U825" s="313"/>
      <c r="V825" s="313"/>
      <c r="W825" s="313"/>
      <c r="X825" s="313"/>
      <c r="Y825" s="313"/>
      <c r="Z825" s="313"/>
      <c r="AA825" s="313"/>
      <c r="AB825" s="313"/>
      <c r="AC825" s="313"/>
      <c r="AD825" s="313"/>
      <c r="AE825" s="313"/>
      <c r="AF825" s="313"/>
      <c r="AG825" s="313"/>
      <c r="AH825" s="313"/>
      <c r="AI825" s="313"/>
      <c r="AJ825" s="313"/>
      <c r="AK825" s="313"/>
      <c r="AL825" s="313"/>
    </row>
    <row r="826" spans="1:38" x14ac:dyDescent="0.25">
      <c r="A826" s="120" t="s">
        <v>3243</v>
      </c>
      <c r="B826" s="123" t="s">
        <v>3244</v>
      </c>
      <c r="C826" s="123" t="s">
        <v>4993</v>
      </c>
      <c r="D826" s="119">
        <f t="shared" si="25"/>
        <v>26</v>
      </c>
      <c r="E826" s="123"/>
      <c r="F826" s="124">
        <v>27.650000000000002</v>
      </c>
      <c r="G826" s="319"/>
      <c r="H826" s="313"/>
      <c r="I826" s="313"/>
      <c r="J826" s="313"/>
      <c r="K826" s="313"/>
      <c r="L826" s="313"/>
      <c r="M826" s="313"/>
      <c r="N826" s="313"/>
      <c r="O826" s="313"/>
      <c r="P826" s="313"/>
      <c r="Q826" s="313"/>
      <c r="R826" s="313"/>
      <c r="S826" s="313"/>
      <c r="T826" s="313"/>
      <c r="U826" s="313"/>
      <c r="V826" s="313"/>
      <c r="W826" s="313"/>
      <c r="X826" s="313"/>
      <c r="Y826" s="313"/>
      <c r="Z826" s="313"/>
      <c r="AA826" s="313"/>
      <c r="AB826" s="313"/>
      <c r="AC826" s="313"/>
      <c r="AD826" s="313"/>
      <c r="AE826" s="313"/>
      <c r="AF826" s="313"/>
      <c r="AG826" s="313"/>
      <c r="AH826" s="313"/>
      <c r="AI826" s="313"/>
      <c r="AJ826" s="313"/>
      <c r="AK826" s="313"/>
      <c r="AL826" s="313"/>
    </row>
    <row r="827" spans="1:38" x14ac:dyDescent="0.25">
      <c r="A827" s="120" t="s">
        <v>3248</v>
      </c>
      <c r="B827" s="123" t="s">
        <v>3249</v>
      </c>
      <c r="C827" s="123" t="s">
        <v>4994</v>
      </c>
      <c r="D827" s="119">
        <f t="shared" si="25"/>
        <v>24</v>
      </c>
      <c r="E827" s="123"/>
      <c r="F827" s="124">
        <v>55.300000000000004</v>
      </c>
      <c r="G827" s="319"/>
      <c r="H827" s="313"/>
      <c r="I827" s="313"/>
      <c r="J827" s="313"/>
      <c r="K827" s="313"/>
      <c r="L827" s="313"/>
      <c r="M827" s="313"/>
      <c r="N827" s="313"/>
      <c r="O827" s="313"/>
      <c r="P827" s="313"/>
      <c r="Q827" s="313"/>
      <c r="R827" s="313"/>
      <c r="S827" s="313"/>
      <c r="T827" s="313"/>
      <c r="U827" s="313"/>
      <c r="V827" s="313"/>
      <c r="W827" s="313"/>
      <c r="X827" s="313"/>
      <c r="Y827" s="313"/>
      <c r="Z827" s="313"/>
      <c r="AA827" s="313"/>
      <c r="AB827" s="313"/>
      <c r="AC827" s="313"/>
      <c r="AD827" s="313"/>
      <c r="AE827" s="313"/>
      <c r="AF827" s="313"/>
      <c r="AG827" s="313"/>
      <c r="AH827" s="313"/>
      <c r="AI827" s="313"/>
      <c r="AJ827" s="313"/>
      <c r="AK827" s="313"/>
      <c r="AL827" s="313"/>
    </row>
    <row r="828" spans="1:38" x14ac:dyDescent="0.25">
      <c r="A828" s="120" t="s">
        <v>3246</v>
      </c>
      <c r="B828" s="123" t="s">
        <v>4995</v>
      </c>
      <c r="C828" s="123" t="s">
        <v>4996</v>
      </c>
      <c r="D828" s="119">
        <f t="shared" si="25"/>
        <v>26</v>
      </c>
      <c r="E828" s="123"/>
      <c r="F828" s="124">
        <v>59.25</v>
      </c>
      <c r="G828" s="318"/>
      <c r="H828" s="313"/>
      <c r="I828" s="313"/>
      <c r="J828" s="313"/>
      <c r="K828" s="313"/>
      <c r="L828" s="313"/>
      <c r="M828" s="313"/>
      <c r="N828" s="313"/>
      <c r="O828" s="313"/>
      <c r="P828" s="313"/>
      <c r="Q828" s="313"/>
      <c r="R828" s="313"/>
      <c r="S828" s="313"/>
      <c r="T828" s="313"/>
      <c r="U828" s="313"/>
      <c r="V828" s="313"/>
      <c r="W828" s="313"/>
      <c r="X828" s="313"/>
      <c r="Y828" s="313"/>
      <c r="Z828" s="313"/>
      <c r="AA828" s="313"/>
      <c r="AB828" s="313"/>
      <c r="AC828" s="313"/>
      <c r="AD828" s="313"/>
      <c r="AE828" s="313"/>
      <c r="AF828" s="313"/>
      <c r="AG828" s="313"/>
      <c r="AH828" s="313"/>
      <c r="AI828" s="313"/>
      <c r="AJ828" s="313"/>
      <c r="AK828" s="313"/>
      <c r="AL828" s="313"/>
    </row>
    <row r="829" spans="1:38" x14ac:dyDescent="0.25">
      <c r="A829" s="120" t="s">
        <v>3251</v>
      </c>
      <c r="B829" s="123" t="s">
        <v>4997</v>
      </c>
      <c r="C829" s="123" t="s">
        <v>4998</v>
      </c>
      <c r="D829" s="119">
        <f t="shared" si="25"/>
        <v>24</v>
      </c>
      <c r="E829" s="123"/>
      <c r="F829" s="124">
        <v>118.5</v>
      </c>
      <c r="G829" s="318"/>
      <c r="H829" s="313"/>
      <c r="I829" s="313"/>
      <c r="J829" s="313"/>
      <c r="K829" s="313"/>
      <c r="L829" s="313"/>
      <c r="M829" s="313"/>
      <c r="N829" s="313"/>
      <c r="O829" s="313"/>
      <c r="P829" s="313"/>
      <c r="Q829" s="313"/>
      <c r="R829" s="313"/>
      <c r="S829" s="313"/>
      <c r="T829" s="313"/>
      <c r="U829" s="313"/>
      <c r="V829" s="313"/>
      <c r="W829" s="313"/>
      <c r="X829" s="313"/>
      <c r="Y829" s="313"/>
      <c r="Z829" s="313"/>
      <c r="AA829" s="313"/>
      <c r="AB829" s="313"/>
      <c r="AC829" s="313"/>
      <c r="AD829" s="313"/>
      <c r="AE829" s="313"/>
      <c r="AF829" s="313"/>
      <c r="AG829" s="313"/>
      <c r="AH829" s="313"/>
      <c r="AI829" s="313"/>
      <c r="AJ829" s="313"/>
      <c r="AK829" s="313"/>
      <c r="AL829" s="313"/>
    </row>
    <row r="830" spans="1:38" x14ac:dyDescent="0.25">
      <c r="A830" s="120" t="s">
        <v>3247</v>
      </c>
      <c r="B830" s="123" t="s">
        <v>4999</v>
      </c>
      <c r="C830" s="123" t="s">
        <v>5000</v>
      </c>
      <c r="D830" s="119">
        <f t="shared" si="25"/>
        <v>26</v>
      </c>
      <c r="E830" s="123"/>
      <c r="F830" s="124">
        <v>79</v>
      </c>
      <c r="G830" s="318"/>
      <c r="H830" s="313"/>
      <c r="I830" s="313"/>
      <c r="J830" s="313"/>
      <c r="K830" s="313"/>
      <c r="L830" s="313"/>
      <c r="M830" s="313"/>
      <c r="N830" s="313"/>
      <c r="O830" s="313"/>
      <c r="P830" s="313"/>
      <c r="Q830" s="313"/>
      <c r="R830" s="313"/>
      <c r="S830" s="313"/>
      <c r="T830" s="313"/>
      <c r="U830" s="313"/>
      <c r="V830" s="313"/>
      <c r="W830" s="313"/>
      <c r="X830" s="313"/>
      <c r="Y830" s="313"/>
      <c r="Z830" s="313"/>
      <c r="AA830" s="313"/>
      <c r="AB830" s="313"/>
      <c r="AC830" s="313"/>
      <c r="AD830" s="313"/>
      <c r="AE830" s="313"/>
      <c r="AF830" s="313"/>
      <c r="AG830" s="313"/>
      <c r="AH830" s="313"/>
      <c r="AI830" s="313"/>
      <c r="AJ830" s="313"/>
      <c r="AK830" s="313"/>
      <c r="AL830" s="313"/>
    </row>
    <row r="831" spans="1:38" x14ac:dyDescent="0.25">
      <c r="A831" s="120" t="s">
        <v>3252</v>
      </c>
      <c r="B831" s="123" t="s">
        <v>5001</v>
      </c>
      <c r="C831" s="123" t="s">
        <v>5002</v>
      </c>
      <c r="D831" s="119">
        <f t="shared" si="25"/>
        <v>24</v>
      </c>
      <c r="E831" s="123"/>
      <c r="F831" s="124">
        <v>158</v>
      </c>
      <c r="G831" s="318"/>
      <c r="H831" s="313"/>
      <c r="I831" s="313"/>
      <c r="J831" s="313"/>
      <c r="K831" s="313"/>
      <c r="L831" s="313"/>
      <c r="M831" s="313"/>
      <c r="N831" s="313"/>
      <c r="O831" s="313"/>
      <c r="P831" s="313"/>
      <c r="Q831" s="313"/>
      <c r="R831" s="313"/>
      <c r="S831" s="313"/>
      <c r="T831" s="313"/>
      <c r="U831" s="313"/>
      <c r="V831" s="313"/>
      <c r="W831" s="313"/>
      <c r="X831" s="313"/>
      <c r="Y831" s="313"/>
      <c r="Z831" s="313"/>
      <c r="AA831" s="313"/>
      <c r="AB831" s="313"/>
      <c r="AC831" s="313"/>
      <c r="AD831" s="313"/>
      <c r="AE831" s="313"/>
      <c r="AF831" s="313"/>
      <c r="AG831" s="313"/>
      <c r="AH831" s="313"/>
      <c r="AI831" s="313"/>
      <c r="AJ831" s="313"/>
      <c r="AK831" s="313"/>
      <c r="AL831" s="313"/>
    </row>
    <row r="832" spans="1:38" x14ac:dyDescent="0.25">
      <c r="A832" s="120" t="s">
        <v>3534</v>
      </c>
      <c r="B832" s="123" t="s">
        <v>3535</v>
      </c>
      <c r="C832" s="123" t="s">
        <v>5003</v>
      </c>
      <c r="D832" s="119">
        <f t="shared" si="25"/>
        <v>32</v>
      </c>
      <c r="E832" s="123"/>
      <c r="F832" s="124">
        <v>23.7</v>
      </c>
      <c r="G832" s="319"/>
      <c r="H832" s="313"/>
      <c r="I832" s="313"/>
      <c r="J832" s="313"/>
      <c r="K832" s="313"/>
      <c r="L832" s="313"/>
      <c r="M832" s="313"/>
      <c r="N832" s="313"/>
      <c r="O832" s="313"/>
      <c r="P832" s="313"/>
      <c r="Q832" s="313"/>
      <c r="R832" s="313"/>
      <c r="S832" s="313"/>
      <c r="T832" s="313"/>
      <c r="U832" s="313"/>
      <c r="V832" s="313"/>
      <c r="W832" s="313"/>
      <c r="X832" s="313"/>
      <c r="Y832" s="313"/>
      <c r="Z832" s="313"/>
      <c r="AA832" s="313"/>
      <c r="AB832" s="313"/>
      <c r="AC832" s="313"/>
      <c r="AD832" s="313"/>
      <c r="AE832" s="313"/>
      <c r="AF832" s="313"/>
      <c r="AG832" s="313"/>
      <c r="AH832" s="313"/>
      <c r="AI832" s="313"/>
      <c r="AJ832" s="313"/>
      <c r="AK832" s="313"/>
      <c r="AL832" s="313"/>
    </row>
    <row r="833" spans="1:38" x14ac:dyDescent="0.25">
      <c r="A833" s="120" t="s">
        <v>3537</v>
      </c>
      <c r="B833" s="123" t="s">
        <v>5004</v>
      </c>
      <c r="C833" s="123" t="s">
        <v>5005</v>
      </c>
      <c r="D833" s="119">
        <f t="shared" si="25"/>
        <v>32</v>
      </c>
      <c r="E833" s="123"/>
      <c r="F833" s="124">
        <v>47.4</v>
      </c>
      <c r="G833" s="318"/>
      <c r="H833" s="313"/>
      <c r="I833" s="313"/>
      <c r="J833" s="313"/>
      <c r="K833" s="313"/>
      <c r="L833" s="313"/>
      <c r="M833" s="313"/>
      <c r="N833" s="313"/>
      <c r="O833" s="313"/>
      <c r="P833" s="313"/>
      <c r="Q833" s="313"/>
      <c r="R833" s="313"/>
      <c r="S833" s="313"/>
      <c r="T833" s="313"/>
      <c r="U833" s="313"/>
      <c r="V833" s="313"/>
      <c r="W833" s="313"/>
      <c r="X833" s="313"/>
      <c r="Y833" s="313"/>
      <c r="Z833" s="313"/>
      <c r="AA833" s="313"/>
      <c r="AB833" s="313"/>
      <c r="AC833" s="313"/>
      <c r="AD833" s="313"/>
      <c r="AE833" s="313"/>
      <c r="AF833" s="313"/>
      <c r="AG833" s="313"/>
      <c r="AH833" s="313"/>
      <c r="AI833" s="313"/>
      <c r="AJ833" s="313"/>
      <c r="AK833" s="313"/>
      <c r="AL833" s="313"/>
    </row>
    <row r="834" spans="1:38" x14ac:dyDescent="0.25">
      <c r="A834" s="120" t="s">
        <v>3538</v>
      </c>
      <c r="B834" s="123" t="s">
        <v>5006</v>
      </c>
      <c r="C834" s="123" t="s">
        <v>5007</v>
      </c>
      <c r="D834" s="119">
        <f t="shared" si="25"/>
        <v>32</v>
      </c>
      <c r="E834" s="123"/>
      <c r="F834" s="124">
        <v>71.099999999999994</v>
      </c>
      <c r="G834" s="318"/>
      <c r="H834" s="313"/>
      <c r="I834" s="313"/>
      <c r="J834" s="313"/>
      <c r="K834" s="313"/>
      <c r="L834" s="313"/>
      <c r="M834" s="313"/>
      <c r="N834" s="313"/>
      <c r="O834" s="313"/>
      <c r="P834" s="313"/>
      <c r="Q834" s="313"/>
      <c r="R834" s="313"/>
      <c r="S834" s="313"/>
      <c r="T834" s="313"/>
      <c r="U834" s="313"/>
      <c r="V834" s="313"/>
      <c r="W834" s="313"/>
      <c r="X834" s="313"/>
      <c r="Y834" s="313"/>
      <c r="Z834" s="313"/>
      <c r="AA834" s="313"/>
      <c r="AB834" s="313"/>
      <c r="AC834" s="313"/>
      <c r="AD834" s="313"/>
      <c r="AE834" s="313"/>
      <c r="AF834" s="313"/>
      <c r="AG834" s="313"/>
      <c r="AH834" s="313"/>
      <c r="AI834" s="313"/>
      <c r="AJ834" s="313"/>
      <c r="AK834" s="313"/>
      <c r="AL834" s="313"/>
    </row>
    <row r="835" spans="1:38" x14ac:dyDescent="0.25">
      <c r="A835" s="120" t="s">
        <v>3530</v>
      </c>
      <c r="B835" s="123" t="s">
        <v>3531</v>
      </c>
      <c r="C835" s="123" t="s">
        <v>3532</v>
      </c>
      <c r="D835" s="119">
        <f t="shared" si="25"/>
        <v>32</v>
      </c>
      <c r="E835" s="123"/>
      <c r="F835" s="124">
        <v>20.939999999999998</v>
      </c>
      <c r="G835" s="318"/>
      <c r="H835" s="313"/>
      <c r="I835" s="313"/>
      <c r="J835" s="313"/>
      <c r="K835" s="313"/>
      <c r="L835" s="313"/>
      <c r="M835" s="313"/>
      <c r="N835" s="313"/>
      <c r="O835" s="313"/>
      <c r="P835" s="313"/>
      <c r="Q835" s="313"/>
      <c r="R835" s="313"/>
      <c r="S835" s="313"/>
      <c r="T835" s="313"/>
      <c r="U835" s="313"/>
      <c r="V835" s="313"/>
      <c r="W835" s="313"/>
      <c r="X835" s="313"/>
      <c r="Y835" s="313"/>
      <c r="Z835" s="313"/>
      <c r="AA835" s="313"/>
      <c r="AB835" s="313"/>
      <c r="AC835" s="313"/>
      <c r="AD835" s="313"/>
      <c r="AE835" s="313"/>
      <c r="AF835" s="313"/>
      <c r="AG835" s="313"/>
      <c r="AH835" s="313"/>
      <c r="AI835" s="313"/>
      <c r="AJ835" s="313"/>
      <c r="AK835" s="313"/>
      <c r="AL835" s="313"/>
    </row>
    <row r="836" spans="1:38" x14ac:dyDescent="0.25">
      <c r="A836" s="120" t="s">
        <v>3539</v>
      </c>
      <c r="B836" s="123" t="s">
        <v>3540</v>
      </c>
      <c r="C836" s="123" t="s">
        <v>3541</v>
      </c>
      <c r="D836" s="119">
        <f t="shared" si="25"/>
        <v>32</v>
      </c>
      <c r="E836" s="123"/>
      <c r="F836" s="124">
        <v>26.939999999999998</v>
      </c>
      <c r="G836" s="318"/>
      <c r="H836" s="313"/>
      <c r="I836" s="313"/>
      <c r="J836" s="313"/>
      <c r="K836" s="313"/>
      <c r="L836" s="313"/>
      <c r="M836" s="313"/>
      <c r="N836" s="313"/>
      <c r="O836" s="313"/>
      <c r="P836" s="313"/>
      <c r="Q836" s="313"/>
      <c r="R836" s="313"/>
      <c r="S836" s="313"/>
      <c r="T836" s="313"/>
      <c r="U836" s="313"/>
      <c r="V836" s="313"/>
      <c r="W836" s="313"/>
      <c r="X836" s="313"/>
      <c r="Y836" s="313"/>
      <c r="Z836" s="313"/>
      <c r="AA836" s="313"/>
      <c r="AB836" s="313"/>
      <c r="AC836" s="313"/>
      <c r="AD836" s="313"/>
      <c r="AE836" s="313"/>
      <c r="AF836" s="313"/>
      <c r="AG836" s="313"/>
      <c r="AH836" s="313"/>
      <c r="AI836" s="313"/>
      <c r="AJ836" s="313"/>
      <c r="AK836" s="313"/>
      <c r="AL836" s="313"/>
    </row>
    <row r="837" spans="1:38" x14ac:dyDescent="0.25">
      <c r="A837" s="120" t="s">
        <v>3544</v>
      </c>
      <c r="B837" s="123" t="s">
        <v>3545</v>
      </c>
      <c r="C837" s="123" t="s">
        <v>3546</v>
      </c>
      <c r="D837" s="119">
        <f t="shared" si="25"/>
        <v>32</v>
      </c>
      <c r="E837" s="123"/>
      <c r="F837" s="124">
        <v>38.94</v>
      </c>
      <c r="G837" s="318"/>
      <c r="H837" s="313"/>
      <c r="I837" s="313"/>
      <c r="J837" s="313"/>
      <c r="K837" s="313"/>
      <c r="L837" s="313"/>
      <c r="M837" s="313"/>
      <c r="N837" s="313"/>
      <c r="O837" s="313"/>
      <c r="P837" s="313"/>
      <c r="Q837" s="313"/>
      <c r="R837" s="313"/>
      <c r="S837" s="313"/>
      <c r="T837" s="313"/>
      <c r="U837" s="313"/>
      <c r="V837" s="313"/>
      <c r="W837" s="313"/>
      <c r="X837" s="313"/>
      <c r="Y837" s="313"/>
      <c r="Z837" s="313"/>
      <c r="AA837" s="313"/>
      <c r="AB837" s="313"/>
      <c r="AC837" s="313"/>
      <c r="AD837" s="313"/>
      <c r="AE837" s="313"/>
      <c r="AF837" s="313"/>
      <c r="AG837" s="313"/>
      <c r="AH837" s="313"/>
      <c r="AI837" s="313"/>
      <c r="AJ837" s="313"/>
      <c r="AK837" s="313"/>
      <c r="AL837" s="313"/>
    </row>
    <row r="838" spans="1:38" x14ac:dyDescent="0.25">
      <c r="A838" s="120" t="s">
        <v>3568</v>
      </c>
      <c r="B838" s="123" t="s">
        <v>3569</v>
      </c>
      <c r="C838" s="123" t="s">
        <v>3570</v>
      </c>
      <c r="D838" s="119">
        <f t="shared" si="25"/>
        <v>32</v>
      </c>
      <c r="E838" s="123"/>
      <c r="F838" s="124">
        <v>60</v>
      </c>
      <c r="G838" s="318"/>
      <c r="H838" s="313"/>
      <c r="I838" s="313"/>
      <c r="J838" s="313"/>
      <c r="K838" s="313"/>
      <c r="L838" s="313"/>
      <c r="M838" s="313"/>
      <c r="N838" s="313"/>
      <c r="O838" s="313"/>
      <c r="P838" s="313"/>
      <c r="Q838" s="313"/>
      <c r="R838" s="313"/>
      <c r="S838" s="313"/>
      <c r="T838" s="313"/>
      <c r="U838" s="313"/>
      <c r="V838" s="313"/>
      <c r="W838" s="313"/>
      <c r="X838" s="313"/>
      <c r="Y838" s="313"/>
      <c r="Z838" s="313"/>
      <c r="AA838" s="313"/>
      <c r="AB838" s="313"/>
      <c r="AC838" s="313"/>
      <c r="AD838" s="313"/>
      <c r="AE838" s="313"/>
      <c r="AF838" s="313"/>
      <c r="AG838" s="313"/>
      <c r="AH838" s="313"/>
      <c r="AI838" s="313"/>
      <c r="AJ838" s="313"/>
      <c r="AK838" s="313"/>
      <c r="AL838" s="313"/>
    </row>
    <row r="839" spans="1:38" x14ac:dyDescent="0.25">
      <c r="A839" s="120" t="s">
        <v>3573</v>
      </c>
      <c r="B839" s="123" t="s">
        <v>3574</v>
      </c>
      <c r="C839" s="123" t="s">
        <v>3575</v>
      </c>
      <c r="D839" s="119">
        <f t="shared" si="25"/>
        <v>32</v>
      </c>
      <c r="E839" s="123"/>
      <c r="F839" s="124">
        <v>59.94</v>
      </c>
      <c r="G839" s="318"/>
      <c r="H839" s="313"/>
      <c r="I839" s="313"/>
      <c r="J839" s="313"/>
      <c r="K839" s="313"/>
      <c r="L839" s="313"/>
      <c r="M839" s="313"/>
      <c r="N839" s="313"/>
      <c r="O839" s="313"/>
      <c r="P839" s="313"/>
      <c r="Q839" s="313"/>
      <c r="R839" s="313"/>
      <c r="S839" s="313"/>
      <c r="T839" s="313"/>
      <c r="U839" s="313"/>
      <c r="V839" s="313"/>
      <c r="W839" s="313"/>
      <c r="X839" s="313"/>
      <c r="Y839" s="313"/>
      <c r="Z839" s="313"/>
      <c r="AA839" s="313"/>
      <c r="AB839" s="313"/>
      <c r="AC839" s="313"/>
      <c r="AD839" s="313"/>
      <c r="AE839" s="313"/>
      <c r="AF839" s="313"/>
      <c r="AG839" s="313"/>
      <c r="AH839" s="313"/>
      <c r="AI839" s="313"/>
      <c r="AJ839" s="313"/>
      <c r="AK839" s="313"/>
      <c r="AL839" s="313"/>
    </row>
    <row r="840" spans="1:38" x14ac:dyDescent="0.25">
      <c r="A840" s="120" t="s">
        <v>3576</v>
      </c>
      <c r="B840" s="123" t="s">
        <v>3577</v>
      </c>
      <c r="C840" s="123" t="s">
        <v>3578</v>
      </c>
      <c r="D840" s="119">
        <f t="shared" si="25"/>
        <v>32</v>
      </c>
      <c r="E840" s="123"/>
      <c r="F840" s="124">
        <v>35.94</v>
      </c>
      <c r="G840" s="318"/>
      <c r="H840" s="313"/>
      <c r="I840" s="313"/>
      <c r="J840" s="313"/>
      <c r="K840" s="313"/>
      <c r="L840" s="313"/>
      <c r="M840" s="313"/>
      <c r="N840" s="313"/>
      <c r="O840" s="313"/>
      <c r="P840" s="313"/>
      <c r="Q840" s="313"/>
      <c r="R840" s="313"/>
      <c r="S840" s="313"/>
      <c r="T840" s="313"/>
      <c r="U840" s="313"/>
      <c r="V840" s="313"/>
      <c r="W840" s="313"/>
      <c r="X840" s="313"/>
      <c r="Y840" s="313"/>
      <c r="Z840" s="313"/>
      <c r="AA840" s="313"/>
      <c r="AB840" s="313"/>
      <c r="AC840" s="313"/>
      <c r="AD840" s="313"/>
      <c r="AE840" s="313"/>
      <c r="AF840" s="313"/>
      <c r="AG840" s="313"/>
      <c r="AH840" s="313"/>
      <c r="AI840" s="313"/>
      <c r="AJ840" s="313"/>
      <c r="AK840" s="313"/>
      <c r="AL840" s="313"/>
    </row>
    <row r="841" spans="1:38" x14ac:dyDescent="0.25">
      <c r="A841" s="120" t="s">
        <v>3580</v>
      </c>
      <c r="B841" s="123" t="s">
        <v>3581</v>
      </c>
      <c r="C841" s="123" t="s">
        <v>3582</v>
      </c>
      <c r="D841" s="119">
        <f t="shared" si="25"/>
        <v>32</v>
      </c>
      <c r="E841" s="123"/>
      <c r="F841" s="124">
        <v>29.939999999999998</v>
      </c>
      <c r="G841" s="318"/>
      <c r="H841" s="313"/>
      <c r="I841" s="313"/>
      <c r="J841" s="313"/>
      <c r="K841" s="313"/>
      <c r="L841" s="313"/>
      <c r="M841" s="313"/>
      <c r="N841" s="313"/>
      <c r="O841" s="313"/>
      <c r="P841" s="313"/>
      <c r="Q841" s="313"/>
      <c r="R841" s="313"/>
      <c r="S841" s="313"/>
      <c r="T841" s="313"/>
      <c r="U841" s="313"/>
      <c r="V841" s="313"/>
      <c r="W841" s="313"/>
      <c r="X841" s="313"/>
      <c r="Y841" s="313"/>
      <c r="Z841" s="313"/>
      <c r="AA841" s="313"/>
      <c r="AB841" s="313"/>
      <c r="AC841" s="313"/>
      <c r="AD841" s="313"/>
      <c r="AE841" s="313"/>
      <c r="AF841" s="313"/>
      <c r="AG841" s="313"/>
      <c r="AH841" s="313"/>
      <c r="AI841" s="313"/>
      <c r="AJ841" s="313"/>
      <c r="AK841" s="313"/>
      <c r="AL841" s="313"/>
    </row>
    <row r="842" spans="1:38" x14ac:dyDescent="0.25">
      <c r="A842" s="120" t="s">
        <v>3585</v>
      </c>
      <c r="B842" s="123" t="s">
        <v>3586</v>
      </c>
      <c r="C842" s="123" t="s">
        <v>3587</v>
      </c>
      <c r="D842" s="119">
        <f t="shared" si="25"/>
        <v>32</v>
      </c>
      <c r="E842" s="123"/>
      <c r="F842" s="124">
        <v>23.939999999999998</v>
      </c>
      <c r="G842" s="318"/>
      <c r="H842" s="313"/>
      <c r="I842" s="313"/>
      <c r="J842" s="313"/>
      <c r="K842" s="313"/>
      <c r="L842" s="313"/>
      <c r="M842" s="313"/>
      <c r="N842" s="313"/>
      <c r="O842" s="313"/>
      <c r="P842" s="313"/>
      <c r="Q842" s="313"/>
      <c r="R842" s="313"/>
      <c r="S842" s="313"/>
      <c r="T842" s="313"/>
      <c r="U842" s="313"/>
      <c r="V842" s="313"/>
      <c r="W842" s="313"/>
      <c r="X842" s="313"/>
      <c r="Y842" s="313"/>
      <c r="Z842" s="313"/>
      <c r="AA842" s="313"/>
      <c r="AB842" s="313"/>
      <c r="AC842" s="313"/>
      <c r="AD842" s="313"/>
      <c r="AE842" s="313"/>
      <c r="AF842" s="313"/>
      <c r="AG842" s="313"/>
      <c r="AH842" s="313"/>
      <c r="AI842" s="313"/>
      <c r="AJ842" s="313"/>
      <c r="AK842" s="313"/>
      <c r="AL842" s="313"/>
    </row>
    <row r="843" spans="1:38" x14ac:dyDescent="0.25">
      <c r="A843" s="120" t="s">
        <v>3589</v>
      </c>
      <c r="B843" s="123" t="s">
        <v>3590</v>
      </c>
      <c r="C843" s="123" t="s">
        <v>3591</v>
      </c>
      <c r="D843" s="119">
        <f t="shared" si="25"/>
        <v>32</v>
      </c>
      <c r="E843" s="123"/>
      <c r="F843" s="124">
        <v>23.939999999999998</v>
      </c>
      <c r="G843" s="318"/>
      <c r="H843" s="313"/>
      <c r="I843" s="313"/>
      <c r="J843" s="313"/>
      <c r="K843" s="313"/>
      <c r="L843" s="313"/>
      <c r="M843" s="313"/>
      <c r="N843" s="313"/>
      <c r="O843" s="313"/>
      <c r="P843" s="313"/>
      <c r="Q843" s="313"/>
      <c r="R843" s="313"/>
      <c r="S843" s="313"/>
      <c r="T843" s="313"/>
      <c r="U843" s="313"/>
      <c r="V843" s="313"/>
      <c r="W843" s="313"/>
      <c r="X843" s="313"/>
      <c r="Y843" s="313"/>
      <c r="Z843" s="313"/>
      <c r="AA843" s="313"/>
      <c r="AB843" s="313"/>
      <c r="AC843" s="313"/>
      <c r="AD843" s="313"/>
      <c r="AE843" s="313"/>
      <c r="AF843" s="313"/>
      <c r="AG843" s="313"/>
      <c r="AH843" s="313"/>
      <c r="AI843" s="313"/>
      <c r="AJ843" s="313"/>
      <c r="AK843" s="313"/>
      <c r="AL843" s="313"/>
    </row>
    <row r="844" spans="1:38" x14ac:dyDescent="0.25">
      <c r="A844" s="120" t="s">
        <v>3602</v>
      </c>
      <c r="B844" s="123" t="s">
        <v>5008</v>
      </c>
      <c r="C844" s="123" t="s">
        <v>3604</v>
      </c>
      <c r="D844" s="119">
        <f t="shared" si="25"/>
        <v>32</v>
      </c>
      <c r="E844" s="123"/>
      <c r="F844" s="124">
        <v>179.94</v>
      </c>
      <c r="G844" s="318"/>
      <c r="H844" s="313"/>
      <c r="I844" s="313"/>
      <c r="J844" s="313"/>
      <c r="K844" s="313"/>
      <c r="L844" s="313"/>
      <c r="M844" s="313"/>
      <c r="N844" s="313"/>
      <c r="O844" s="313"/>
      <c r="P844" s="313"/>
      <c r="Q844" s="313"/>
      <c r="R844" s="313"/>
      <c r="S844" s="313"/>
      <c r="T844" s="313"/>
      <c r="U844" s="313"/>
      <c r="V844" s="313"/>
      <c r="W844" s="313"/>
      <c r="X844" s="313"/>
      <c r="Y844" s="313"/>
      <c r="Z844" s="313"/>
      <c r="AA844" s="313"/>
      <c r="AB844" s="313"/>
      <c r="AC844" s="313"/>
      <c r="AD844" s="313"/>
      <c r="AE844" s="313"/>
      <c r="AF844" s="313"/>
      <c r="AG844" s="313"/>
      <c r="AH844" s="313"/>
      <c r="AI844" s="313"/>
      <c r="AJ844" s="313"/>
      <c r="AK844" s="313"/>
      <c r="AL844" s="313"/>
    </row>
    <row r="845" spans="1:38" x14ac:dyDescent="0.25">
      <c r="A845" s="120" t="s">
        <v>3607</v>
      </c>
      <c r="B845" s="123" t="s">
        <v>3608</v>
      </c>
      <c r="C845" s="123" t="s">
        <v>3609</v>
      </c>
      <c r="D845" s="119">
        <f t="shared" si="25"/>
        <v>32</v>
      </c>
      <c r="E845" s="123"/>
      <c r="F845" s="124">
        <v>119.94</v>
      </c>
      <c r="G845" s="318"/>
      <c r="H845" s="313"/>
      <c r="I845" s="313"/>
      <c r="J845" s="313"/>
      <c r="K845" s="313"/>
      <c r="L845" s="313"/>
      <c r="M845" s="313"/>
      <c r="N845" s="313"/>
      <c r="O845" s="313"/>
      <c r="P845" s="313"/>
      <c r="Q845" s="313"/>
      <c r="R845" s="313"/>
      <c r="S845" s="313"/>
      <c r="T845" s="313"/>
      <c r="U845" s="313"/>
      <c r="V845" s="313"/>
      <c r="W845" s="313"/>
      <c r="X845" s="313"/>
      <c r="Y845" s="313"/>
      <c r="Z845" s="313"/>
      <c r="AA845" s="313"/>
      <c r="AB845" s="313"/>
      <c r="AC845" s="313"/>
      <c r="AD845" s="313"/>
      <c r="AE845" s="313"/>
      <c r="AF845" s="313"/>
      <c r="AG845" s="313"/>
      <c r="AH845" s="313"/>
      <c r="AI845" s="313"/>
      <c r="AJ845" s="313"/>
      <c r="AK845" s="313"/>
      <c r="AL845" s="313"/>
    </row>
    <row r="846" spans="1:38" x14ac:dyDescent="0.25">
      <c r="A846" s="120" t="s">
        <v>3612</v>
      </c>
      <c r="B846" s="123" t="s">
        <v>3613</v>
      </c>
      <c r="C846" s="123" t="s">
        <v>3609</v>
      </c>
      <c r="D846" s="119">
        <f t="shared" si="25"/>
        <v>32</v>
      </c>
      <c r="E846" s="123"/>
      <c r="F846" s="124">
        <v>149.94</v>
      </c>
      <c r="G846" s="318"/>
      <c r="H846" s="313"/>
      <c r="I846" s="313"/>
      <c r="J846" s="313"/>
      <c r="K846" s="313"/>
      <c r="L846" s="313"/>
      <c r="M846" s="313"/>
      <c r="N846" s="313"/>
      <c r="O846" s="313"/>
      <c r="P846" s="313"/>
      <c r="Q846" s="313"/>
      <c r="R846" s="313"/>
      <c r="S846" s="313"/>
      <c r="T846" s="313"/>
      <c r="U846" s="313"/>
      <c r="V846" s="313"/>
      <c r="W846" s="313"/>
      <c r="X846" s="313"/>
      <c r="Y846" s="313"/>
      <c r="Z846" s="313"/>
      <c r="AA846" s="313"/>
      <c r="AB846" s="313"/>
      <c r="AC846" s="313"/>
      <c r="AD846" s="313"/>
      <c r="AE846" s="313"/>
      <c r="AF846" s="313"/>
      <c r="AG846" s="313"/>
      <c r="AH846" s="313"/>
      <c r="AI846" s="313"/>
      <c r="AJ846" s="313"/>
      <c r="AK846" s="313"/>
      <c r="AL846" s="313"/>
    </row>
    <row r="847" spans="1:38" x14ac:dyDescent="0.25">
      <c r="A847" s="120" t="s">
        <v>3626</v>
      </c>
      <c r="B847" s="123" t="s">
        <v>5009</v>
      </c>
      <c r="C847" s="123" t="s">
        <v>3628</v>
      </c>
      <c r="D847" s="119">
        <f t="shared" si="25"/>
        <v>35</v>
      </c>
      <c r="E847" s="123"/>
      <c r="F847" s="124">
        <v>143.88</v>
      </c>
      <c r="G847" s="318"/>
      <c r="H847" s="313"/>
      <c r="I847" s="313"/>
      <c r="J847" s="313"/>
      <c r="K847" s="313"/>
      <c r="L847" s="313"/>
      <c r="M847" s="313"/>
      <c r="N847" s="313"/>
      <c r="O847" s="313"/>
      <c r="P847" s="313"/>
      <c r="Q847" s="313"/>
      <c r="R847" s="313"/>
      <c r="S847" s="313"/>
      <c r="T847" s="313"/>
      <c r="U847" s="313"/>
      <c r="V847" s="313"/>
      <c r="W847" s="313"/>
      <c r="X847" s="313"/>
      <c r="Y847" s="313"/>
      <c r="Z847" s="313"/>
      <c r="AA847" s="313"/>
      <c r="AB847" s="313"/>
      <c r="AC847" s="313"/>
      <c r="AD847" s="313"/>
      <c r="AE847" s="313"/>
      <c r="AF847" s="313"/>
      <c r="AG847" s="313"/>
      <c r="AH847" s="313"/>
      <c r="AI847" s="313"/>
      <c r="AJ847" s="313"/>
      <c r="AK847" s="313"/>
      <c r="AL847" s="313"/>
    </row>
    <row r="848" spans="1:38" x14ac:dyDescent="0.25">
      <c r="A848" s="120" t="s">
        <v>3631</v>
      </c>
      <c r="B848" s="123" t="s">
        <v>3632</v>
      </c>
      <c r="C848" s="123" t="s">
        <v>3633</v>
      </c>
      <c r="D848" s="119">
        <f t="shared" si="25"/>
        <v>32</v>
      </c>
      <c r="E848" s="123"/>
      <c r="F848" s="124">
        <v>71.94</v>
      </c>
      <c r="G848" s="318"/>
      <c r="H848" s="313"/>
      <c r="I848" s="313"/>
      <c r="J848" s="313"/>
      <c r="K848" s="313"/>
      <c r="L848" s="313"/>
      <c r="M848" s="313"/>
      <c r="N848" s="313"/>
      <c r="O848" s="313"/>
      <c r="P848" s="313"/>
      <c r="Q848" s="313"/>
      <c r="R848" s="313"/>
      <c r="S848" s="313"/>
      <c r="T848" s="313"/>
      <c r="U848" s="313"/>
      <c r="V848" s="313"/>
      <c r="W848" s="313"/>
      <c r="X848" s="313"/>
      <c r="Y848" s="313"/>
      <c r="Z848" s="313"/>
      <c r="AA848" s="313"/>
      <c r="AB848" s="313"/>
      <c r="AC848" s="313"/>
      <c r="AD848" s="313"/>
      <c r="AE848" s="313"/>
      <c r="AF848" s="313"/>
      <c r="AG848" s="313"/>
      <c r="AH848" s="313"/>
      <c r="AI848" s="313"/>
      <c r="AJ848" s="313"/>
      <c r="AK848" s="313"/>
      <c r="AL848" s="313"/>
    </row>
    <row r="849" spans="1:38" x14ac:dyDescent="0.25">
      <c r="A849" s="120" t="s">
        <v>3636</v>
      </c>
      <c r="B849" s="123" t="s">
        <v>3637</v>
      </c>
      <c r="C849" s="123" t="s">
        <v>3638</v>
      </c>
      <c r="D849" s="119">
        <f t="shared" si="25"/>
        <v>32</v>
      </c>
      <c r="E849" s="123"/>
      <c r="F849" s="124">
        <v>53.94</v>
      </c>
      <c r="G849" s="318"/>
      <c r="H849" s="313"/>
      <c r="I849" s="313"/>
      <c r="J849" s="313"/>
      <c r="K849" s="313"/>
      <c r="L849" s="313"/>
      <c r="M849" s="313"/>
      <c r="N849" s="313"/>
      <c r="O849" s="313"/>
      <c r="P849" s="313"/>
      <c r="Q849" s="313"/>
      <c r="R849" s="313"/>
      <c r="S849" s="313"/>
      <c r="T849" s="313"/>
      <c r="U849" s="313"/>
      <c r="V849" s="313"/>
      <c r="W849" s="313"/>
      <c r="X849" s="313"/>
      <c r="Y849" s="313"/>
      <c r="Z849" s="313"/>
      <c r="AA849" s="313"/>
      <c r="AB849" s="313"/>
      <c r="AC849" s="313"/>
      <c r="AD849" s="313"/>
      <c r="AE849" s="313"/>
      <c r="AF849" s="313"/>
      <c r="AG849" s="313"/>
      <c r="AH849" s="313"/>
      <c r="AI849" s="313"/>
      <c r="AJ849" s="313"/>
      <c r="AK849" s="313"/>
      <c r="AL849" s="313"/>
    </row>
    <row r="850" spans="1:38" x14ac:dyDescent="0.25">
      <c r="A850" s="120" t="s">
        <v>3644</v>
      </c>
      <c r="B850" s="123" t="s">
        <v>3645</v>
      </c>
      <c r="C850" s="123" t="s">
        <v>3646</v>
      </c>
      <c r="D850" s="119">
        <f t="shared" si="25"/>
        <v>32</v>
      </c>
      <c r="E850" s="123"/>
      <c r="F850" s="124">
        <v>22.14</v>
      </c>
      <c r="G850" s="318"/>
      <c r="H850" s="313"/>
      <c r="I850" s="313"/>
      <c r="J850" s="313"/>
      <c r="K850" s="313"/>
      <c r="L850" s="313"/>
      <c r="M850" s="313"/>
      <c r="N850" s="313"/>
      <c r="O850" s="313"/>
      <c r="P850" s="313"/>
      <c r="Q850" s="313"/>
      <c r="R850" s="313"/>
      <c r="S850" s="313"/>
      <c r="T850" s="313"/>
      <c r="U850" s="313"/>
      <c r="V850" s="313"/>
      <c r="W850" s="313"/>
      <c r="X850" s="313"/>
      <c r="Y850" s="313"/>
      <c r="Z850" s="313"/>
      <c r="AA850" s="313"/>
      <c r="AB850" s="313"/>
      <c r="AC850" s="313"/>
      <c r="AD850" s="313"/>
      <c r="AE850" s="313"/>
      <c r="AF850" s="313"/>
      <c r="AG850" s="313"/>
      <c r="AH850" s="313"/>
      <c r="AI850" s="313"/>
      <c r="AJ850" s="313"/>
      <c r="AK850" s="313"/>
      <c r="AL850" s="313"/>
    </row>
    <row r="851" spans="1:38" x14ac:dyDescent="0.25">
      <c r="A851" s="120" t="s">
        <v>3649</v>
      </c>
      <c r="B851" s="123" t="s">
        <v>3650</v>
      </c>
      <c r="C851" s="123" t="s">
        <v>3651</v>
      </c>
      <c r="D851" s="119">
        <f t="shared" si="25"/>
        <v>32</v>
      </c>
      <c r="E851" s="123"/>
      <c r="F851" s="124">
        <v>14.94</v>
      </c>
      <c r="G851" s="318"/>
      <c r="H851" s="313"/>
      <c r="I851" s="313"/>
      <c r="J851" s="313"/>
      <c r="K851" s="313"/>
      <c r="L851" s="313"/>
      <c r="M851" s="313"/>
      <c r="N851" s="313"/>
      <c r="O851" s="313"/>
      <c r="P851" s="313"/>
      <c r="Q851" s="313"/>
      <c r="R851" s="313"/>
      <c r="S851" s="313"/>
      <c r="T851" s="313"/>
      <c r="U851" s="313"/>
      <c r="V851" s="313"/>
      <c r="W851" s="313"/>
      <c r="X851" s="313"/>
      <c r="Y851" s="313"/>
      <c r="Z851" s="313"/>
      <c r="AA851" s="313"/>
      <c r="AB851" s="313"/>
      <c r="AC851" s="313"/>
      <c r="AD851" s="313"/>
      <c r="AE851" s="313"/>
      <c r="AF851" s="313"/>
      <c r="AG851" s="313"/>
      <c r="AH851" s="313"/>
      <c r="AI851" s="313"/>
      <c r="AJ851" s="313"/>
      <c r="AK851" s="313"/>
      <c r="AL851" s="313"/>
    </row>
    <row r="852" spans="1:38" x14ac:dyDescent="0.25">
      <c r="A852" s="120" t="s">
        <v>3653</v>
      </c>
      <c r="B852" s="123" t="s">
        <v>3654</v>
      </c>
      <c r="C852" s="123" t="s">
        <v>3655</v>
      </c>
      <c r="D852" s="119">
        <v>36</v>
      </c>
      <c r="E852" s="123"/>
      <c r="F852" s="124">
        <v>41.94</v>
      </c>
      <c r="G852" s="319"/>
      <c r="H852" s="313"/>
      <c r="I852" s="313"/>
      <c r="J852" s="313"/>
      <c r="K852" s="313"/>
      <c r="L852" s="313"/>
      <c r="M852" s="313"/>
      <c r="N852" s="313"/>
      <c r="O852" s="313"/>
      <c r="P852" s="313"/>
      <c r="Q852" s="313"/>
      <c r="R852" s="313"/>
      <c r="S852" s="313"/>
      <c r="T852" s="313"/>
      <c r="U852" s="313"/>
      <c r="V852" s="313"/>
      <c r="W852" s="313"/>
      <c r="X852" s="313"/>
      <c r="Y852" s="313"/>
      <c r="Z852" s="313"/>
      <c r="AA852" s="313"/>
      <c r="AB852" s="313"/>
      <c r="AC852" s="313"/>
      <c r="AD852" s="313"/>
      <c r="AE852" s="313"/>
      <c r="AF852" s="313"/>
      <c r="AG852" s="313"/>
      <c r="AH852" s="313"/>
      <c r="AI852" s="313"/>
      <c r="AJ852" s="313"/>
      <c r="AK852" s="313"/>
      <c r="AL852" s="313"/>
    </row>
    <row r="853" spans="1:38" x14ac:dyDescent="0.25">
      <c r="A853" s="120" t="s">
        <v>3657</v>
      </c>
      <c r="B853" s="123" t="s">
        <v>3658</v>
      </c>
      <c r="C853" s="123" t="s">
        <v>3659</v>
      </c>
      <c r="D853" s="119">
        <f t="shared" ref="D853:D873" si="26">LEN(C853)</f>
        <v>34</v>
      </c>
      <c r="E853" s="123"/>
      <c r="F853" s="124">
        <v>79.92</v>
      </c>
      <c r="G853" s="318"/>
      <c r="H853" s="313"/>
      <c r="I853" s="313"/>
      <c r="J853" s="313"/>
      <c r="K853" s="313"/>
      <c r="L853" s="313"/>
      <c r="M853" s="313"/>
      <c r="N853" s="313"/>
      <c r="O853" s="313"/>
      <c r="P853" s="313"/>
      <c r="Q853" s="313"/>
      <c r="R853" s="313"/>
      <c r="S853" s="313"/>
      <c r="T853" s="313"/>
      <c r="U853" s="313"/>
      <c r="V853" s="313"/>
      <c r="W853" s="313"/>
      <c r="X853" s="313"/>
      <c r="Y853" s="313"/>
      <c r="Z853" s="313"/>
      <c r="AA853" s="313"/>
      <c r="AB853" s="313"/>
      <c r="AC853" s="313"/>
      <c r="AD853" s="313"/>
      <c r="AE853" s="313"/>
      <c r="AF853" s="313"/>
      <c r="AG853" s="313"/>
      <c r="AH853" s="313"/>
      <c r="AI853" s="313"/>
      <c r="AJ853" s="313"/>
      <c r="AK853" s="313"/>
      <c r="AL853" s="313"/>
    </row>
    <row r="854" spans="1:38" x14ac:dyDescent="0.25">
      <c r="A854" s="120" t="s">
        <v>3533</v>
      </c>
      <c r="B854" s="123" t="s">
        <v>5010</v>
      </c>
      <c r="C854" s="123" t="s">
        <v>5011</v>
      </c>
      <c r="D854" s="119">
        <f t="shared" si="26"/>
        <v>32</v>
      </c>
      <c r="E854" s="123"/>
      <c r="F854" s="124">
        <v>41.879999999999995</v>
      </c>
      <c r="G854" s="318"/>
      <c r="H854" s="313"/>
      <c r="I854" s="313"/>
      <c r="J854" s="313"/>
      <c r="K854" s="313"/>
      <c r="L854" s="313"/>
      <c r="M854" s="313"/>
      <c r="N854" s="313"/>
      <c r="O854" s="313"/>
      <c r="P854" s="313"/>
      <c r="Q854" s="313"/>
      <c r="R854" s="313"/>
      <c r="S854" s="313"/>
      <c r="T854" s="313"/>
      <c r="U854" s="313"/>
      <c r="V854" s="313"/>
      <c r="W854" s="313"/>
      <c r="X854" s="313"/>
      <c r="Y854" s="313"/>
      <c r="Z854" s="313"/>
      <c r="AA854" s="313"/>
      <c r="AB854" s="313"/>
      <c r="AC854" s="313"/>
      <c r="AD854" s="313"/>
      <c r="AE854" s="313"/>
      <c r="AF854" s="313"/>
      <c r="AG854" s="313"/>
      <c r="AH854" s="313"/>
      <c r="AI854" s="313"/>
      <c r="AJ854" s="313"/>
      <c r="AK854" s="313"/>
      <c r="AL854" s="313"/>
    </row>
    <row r="855" spans="1:38" x14ac:dyDescent="0.25">
      <c r="A855" s="120" t="s">
        <v>3542</v>
      </c>
      <c r="B855" s="123" t="s">
        <v>5012</v>
      </c>
      <c r="C855" s="123" t="s">
        <v>5013</v>
      </c>
      <c r="D855" s="119">
        <f t="shared" si="26"/>
        <v>32</v>
      </c>
      <c r="E855" s="123"/>
      <c r="F855" s="124">
        <v>53.879999999999995</v>
      </c>
      <c r="G855" s="318"/>
      <c r="H855" s="313"/>
      <c r="I855" s="313"/>
      <c r="J855" s="313"/>
      <c r="K855" s="313"/>
      <c r="L855" s="313"/>
      <c r="M855" s="313"/>
      <c r="N855" s="313"/>
      <c r="O855" s="313"/>
      <c r="P855" s="313"/>
      <c r="Q855" s="313"/>
      <c r="R855" s="313"/>
      <c r="S855" s="313"/>
      <c r="T855" s="313"/>
      <c r="U855" s="313"/>
      <c r="V855" s="313"/>
      <c r="W855" s="313"/>
      <c r="X855" s="313"/>
      <c r="Y855" s="313"/>
      <c r="Z855" s="313"/>
      <c r="AA855" s="313"/>
      <c r="AB855" s="313"/>
      <c r="AC855" s="313"/>
      <c r="AD855" s="313"/>
      <c r="AE855" s="313"/>
      <c r="AF855" s="313"/>
      <c r="AG855" s="313"/>
      <c r="AH855" s="313"/>
      <c r="AI855" s="313"/>
      <c r="AJ855" s="313"/>
      <c r="AK855" s="313"/>
      <c r="AL855" s="313"/>
    </row>
    <row r="856" spans="1:38" x14ac:dyDescent="0.25">
      <c r="A856" s="120" t="s">
        <v>3547</v>
      </c>
      <c r="B856" s="123" t="s">
        <v>5014</v>
      </c>
      <c r="C856" s="123" t="s">
        <v>5015</v>
      </c>
      <c r="D856" s="119">
        <f t="shared" si="26"/>
        <v>32</v>
      </c>
      <c r="E856" s="123"/>
      <c r="F856" s="124">
        <v>77.88</v>
      </c>
      <c r="G856" s="318"/>
      <c r="H856" s="313"/>
      <c r="I856" s="313"/>
      <c r="J856" s="313"/>
      <c r="K856" s="313"/>
      <c r="L856" s="313"/>
      <c r="M856" s="313"/>
      <c r="N856" s="313"/>
      <c r="O856" s="313"/>
      <c r="P856" s="313"/>
      <c r="Q856" s="313"/>
      <c r="R856" s="313"/>
      <c r="S856" s="313"/>
      <c r="T856" s="313"/>
      <c r="U856" s="313"/>
      <c r="V856" s="313"/>
      <c r="W856" s="313"/>
      <c r="X856" s="313"/>
      <c r="Y856" s="313"/>
      <c r="Z856" s="313"/>
      <c r="AA856" s="313"/>
      <c r="AB856" s="313"/>
      <c r="AC856" s="313"/>
      <c r="AD856" s="313"/>
      <c r="AE856" s="313"/>
      <c r="AF856" s="313"/>
      <c r="AG856" s="313"/>
      <c r="AH856" s="313"/>
      <c r="AI856" s="313"/>
      <c r="AJ856" s="313"/>
      <c r="AK856" s="313"/>
      <c r="AL856" s="313"/>
    </row>
    <row r="857" spans="1:38" x14ac:dyDescent="0.25">
      <c r="A857" s="120" t="s">
        <v>3571</v>
      </c>
      <c r="B857" s="123" t="s">
        <v>5016</v>
      </c>
      <c r="C857" s="123" t="s">
        <v>5017</v>
      </c>
      <c r="D857" s="119">
        <f t="shared" si="26"/>
        <v>32</v>
      </c>
      <c r="E857" s="123"/>
      <c r="F857" s="124">
        <v>120</v>
      </c>
      <c r="G857" s="318"/>
      <c r="H857" s="313"/>
      <c r="I857" s="313"/>
      <c r="J857" s="313"/>
      <c r="K857" s="313"/>
      <c r="L857" s="313"/>
      <c r="M857" s="313"/>
      <c r="N857" s="313"/>
      <c r="O857" s="313"/>
      <c r="P857" s="313"/>
      <c r="Q857" s="313"/>
      <c r="R857" s="313"/>
      <c r="S857" s="313"/>
      <c r="T857" s="313"/>
      <c r="U857" s="313"/>
      <c r="V857" s="313"/>
      <c r="W857" s="313"/>
      <c r="X857" s="313"/>
      <c r="Y857" s="313"/>
      <c r="Z857" s="313"/>
      <c r="AA857" s="313"/>
      <c r="AB857" s="313"/>
      <c r="AC857" s="313"/>
      <c r="AD857" s="313"/>
      <c r="AE857" s="313"/>
      <c r="AF857" s="313"/>
      <c r="AG857" s="313"/>
      <c r="AH857" s="313"/>
      <c r="AI857" s="313"/>
      <c r="AJ857" s="313"/>
      <c r="AK857" s="313"/>
      <c r="AL857" s="313"/>
    </row>
    <row r="858" spans="1:38" x14ac:dyDescent="0.25">
      <c r="A858" s="120" t="s">
        <v>3579</v>
      </c>
      <c r="B858" s="123" t="s">
        <v>5018</v>
      </c>
      <c r="C858" s="123" t="s">
        <v>5019</v>
      </c>
      <c r="D858" s="119">
        <f t="shared" si="26"/>
        <v>32</v>
      </c>
      <c r="E858" s="123"/>
      <c r="F858" s="124">
        <v>71.88</v>
      </c>
      <c r="G858" s="318"/>
      <c r="H858" s="313"/>
      <c r="I858" s="313"/>
      <c r="J858" s="313"/>
      <c r="K858" s="313"/>
      <c r="L858" s="313"/>
      <c r="M858" s="313"/>
      <c r="N858" s="313"/>
      <c r="O858" s="313"/>
      <c r="P858" s="313"/>
      <c r="Q858" s="313"/>
      <c r="R858" s="313"/>
      <c r="S858" s="313"/>
      <c r="T858" s="313"/>
      <c r="U858" s="313"/>
      <c r="V858" s="313"/>
      <c r="W858" s="313"/>
      <c r="X858" s="313"/>
      <c r="Y858" s="313"/>
      <c r="Z858" s="313"/>
      <c r="AA858" s="313"/>
      <c r="AB858" s="313"/>
      <c r="AC858" s="313"/>
      <c r="AD858" s="313"/>
      <c r="AE858" s="313"/>
      <c r="AF858" s="313"/>
      <c r="AG858" s="313"/>
      <c r="AH858" s="313"/>
      <c r="AI858" s="313"/>
      <c r="AJ858" s="313"/>
      <c r="AK858" s="313"/>
      <c r="AL858" s="313"/>
    </row>
    <row r="859" spans="1:38" x14ac:dyDescent="0.25">
      <c r="A859" s="120" t="s">
        <v>3584</v>
      </c>
      <c r="B859" s="123" t="s">
        <v>5020</v>
      </c>
      <c r="C859" s="123" t="s">
        <v>5021</v>
      </c>
      <c r="D859" s="119">
        <f t="shared" si="26"/>
        <v>32</v>
      </c>
      <c r="E859" s="123"/>
      <c r="F859" s="124">
        <v>59.879999999999995</v>
      </c>
      <c r="G859" s="318"/>
      <c r="H859" s="313"/>
      <c r="I859" s="313"/>
      <c r="J859" s="313"/>
      <c r="K859" s="313"/>
      <c r="L859" s="313"/>
      <c r="M859" s="313"/>
      <c r="N859" s="313"/>
      <c r="O859" s="313"/>
      <c r="P859" s="313"/>
      <c r="Q859" s="313"/>
      <c r="R859" s="313"/>
      <c r="S859" s="313"/>
      <c r="T859" s="313"/>
      <c r="U859" s="313"/>
      <c r="V859" s="313"/>
      <c r="W859" s="313"/>
      <c r="X859" s="313"/>
      <c r="Y859" s="313"/>
      <c r="Z859" s="313"/>
      <c r="AA859" s="313"/>
      <c r="AB859" s="313"/>
      <c r="AC859" s="313"/>
      <c r="AD859" s="313"/>
      <c r="AE859" s="313"/>
      <c r="AF859" s="313"/>
      <c r="AG859" s="313"/>
      <c r="AH859" s="313"/>
      <c r="AI859" s="313"/>
      <c r="AJ859" s="313"/>
      <c r="AK859" s="313"/>
      <c r="AL859" s="313"/>
    </row>
    <row r="860" spans="1:38" x14ac:dyDescent="0.25">
      <c r="A860" s="120" t="s">
        <v>3588</v>
      </c>
      <c r="B860" s="123" t="s">
        <v>5022</v>
      </c>
      <c r="C860" s="123" t="s">
        <v>5023</v>
      </c>
      <c r="D860" s="119">
        <f t="shared" si="26"/>
        <v>32</v>
      </c>
      <c r="E860" s="123"/>
      <c r="F860" s="124">
        <v>47.879999999999995</v>
      </c>
      <c r="G860" s="318"/>
      <c r="H860" s="313"/>
      <c r="I860" s="313"/>
      <c r="J860" s="313"/>
      <c r="K860" s="313"/>
      <c r="L860" s="313"/>
      <c r="M860" s="313"/>
      <c r="N860" s="313"/>
      <c r="O860" s="313"/>
      <c r="P860" s="313"/>
      <c r="Q860" s="313"/>
      <c r="R860" s="313"/>
      <c r="S860" s="313"/>
      <c r="T860" s="313"/>
      <c r="U860" s="313"/>
      <c r="V860" s="313"/>
      <c r="W860" s="313"/>
      <c r="X860" s="313"/>
      <c r="Y860" s="313"/>
      <c r="Z860" s="313"/>
      <c r="AA860" s="313"/>
      <c r="AB860" s="313"/>
      <c r="AC860" s="313"/>
      <c r="AD860" s="313"/>
      <c r="AE860" s="313"/>
      <c r="AF860" s="313"/>
      <c r="AG860" s="313"/>
      <c r="AH860" s="313"/>
      <c r="AI860" s="313"/>
      <c r="AJ860" s="313"/>
      <c r="AK860" s="313"/>
      <c r="AL860" s="313"/>
    </row>
    <row r="861" spans="1:38" x14ac:dyDescent="0.25">
      <c r="A861" s="120" t="s">
        <v>3605</v>
      </c>
      <c r="B861" s="123" t="s">
        <v>5024</v>
      </c>
      <c r="C861" s="123" t="s">
        <v>5025</v>
      </c>
      <c r="D861" s="119">
        <f t="shared" si="26"/>
        <v>32</v>
      </c>
      <c r="E861" s="123"/>
      <c r="F861" s="124">
        <v>359.88</v>
      </c>
      <c r="G861" s="318"/>
      <c r="H861" s="313"/>
      <c r="I861" s="313"/>
      <c r="J861" s="313"/>
      <c r="K861" s="313"/>
      <c r="L861" s="313"/>
      <c r="M861" s="313"/>
      <c r="N861" s="313"/>
      <c r="O861" s="313"/>
      <c r="P861" s="313"/>
      <c r="Q861" s="313"/>
      <c r="R861" s="313"/>
      <c r="S861" s="313"/>
      <c r="T861" s="313"/>
      <c r="U861" s="313"/>
      <c r="V861" s="313"/>
      <c r="W861" s="313"/>
      <c r="X861" s="313"/>
      <c r="Y861" s="313"/>
      <c r="Z861" s="313"/>
      <c r="AA861" s="313"/>
      <c r="AB861" s="313"/>
      <c r="AC861" s="313"/>
      <c r="AD861" s="313"/>
      <c r="AE861" s="313"/>
      <c r="AF861" s="313"/>
      <c r="AG861" s="313"/>
      <c r="AH861" s="313"/>
      <c r="AI861" s="313"/>
      <c r="AJ861" s="313"/>
      <c r="AK861" s="313"/>
      <c r="AL861" s="313"/>
    </row>
    <row r="862" spans="1:38" x14ac:dyDescent="0.25">
      <c r="A862" s="120" t="s">
        <v>3610</v>
      </c>
      <c r="B862" s="123" t="s">
        <v>5026</v>
      </c>
      <c r="C862" s="123" t="s">
        <v>5027</v>
      </c>
      <c r="D862" s="119">
        <f t="shared" si="26"/>
        <v>32</v>
      </c>
      <c r="E862" s="123"/>
      <c r="F862" s="124">
        <v>239.88</v>
      </c>
      <c r="G862" s="318"/>
      <c r="H862" s="313"/>
      <c r="I862" s="313"/>
      <c r="J862" s="313"/>
      <c r="K862" s="313"/>
      <c r="L862" s="313"/>
      <c r="M862" s="313"/>
      <c r="N862" s="313"/>
      <c r="O862" s="313"/>
      <c r="P862" s="313"/>
      <c r="Q862" s="313"/>
      <c r="R862" s="313"/>
      <c r="S862" s="313"/>
      <c r="T862" s="313"/>
      <c r="U862" s="313"/>
      <c r="V862" s="313"/>
      <c r="W862" s="313"/>
      <c r="X862" s="313"/>
      <c r="Y862" s="313"/>
      <c r="Z862" s="313"/>
      <c r="AA862" s="313"/>
      <c r="AB862" s="313"/>
      <c r="AC862" s="313"/>
      <c r="AD862" s="313"/>
      <c r="AE862" s="313"/>
      <c r="AF862" s="313"/>
      <c r="AG862" s="313"/>
      <c r="AH862" s="313"/>
      <c r="AI862" s="313"/>
      <c r="AJ862" s="313"/>
      <c r="AK862" s="313"/>
      <c r="AL862" s="313"/>
    </row>
    <row r="863" spans="1:38" x14ac:dyDescent="0.25">
      <c r="A863" s="120" t="s">
        <v>3614</v>
      </c>
      <c r="B863" s="123" t="s">
        <v>5028</v>
      </c>
      <c r="C863" s="123" t="s">
        <v>5027</v>
      </c>
      <c r="D863" s="119">
        <f t="shared" si="26"/>
        <v>32</v>
      </c>
      <c r="E863" s="123"/>
      <c r="F863" s="124">
        <v>299.88</v>
      </c>
      <c r="G863" s="318"/>
      <c r="H863" s="313"/>
      <c r="I863" s="313"/>
      <c r="J863" s="313"/>
      <c r="K863" s="313"/>
      <c r="L863" s="313"/>
      <c r="M863" s="313"/>
      <c r="N863" s="313"/>
      <c r="O863" s="313"/>
      <c r="P863" s="313"/>
      <c r="Q863" s="313"/>
      <c r="R863" s="313"/>
      <c r="S863" s="313"/>
      <c r="T863" s="313"/>
      <c r="U863" s="313"/>
      <c r="V863" s="313"/>
      <c r="W863" s="313"/>
      <c r="X863" s="313"/>
      <c r="Y863" s="313"/>
      <c r="Z863" s="313"/>
      <c r="AA863" s="313"/>
      <c r="AB863" s="313"/>
      <c r="AC863" s="313"/>
      <c r="AD863" s="313"/>
      <c r="AE863" s="313"/>
      <c r="AF863" s="313"/>
      <c r="AG863" s="313"/>
      <c r="AH863" s="313"/>
      <c r="AI863" s="313"/>
      <c r="AJ863" s="313"/>
      <c r="AK863" s="313"/>
      <c r="AL863" s="313"/>
    </row>
    <row r="864" spans="1:38" x14ac:dyDescent="0.25">
      <c r="A864" s="120" t="s">
        <v>3629</v>
      </c>
      <c r="B864" s="123" t="s">
        <v>5029</v>
      </c>
      <c r="C864" s="123" t="s">
        <v>5030</v>
      </c>
      <c r="D864" s="119">
        <f t="shared" si="26"/>
        <v>35</v>
      </c>
      <c r="E864" s="123"/>
      <c r="F864" s="124">
        <v>287.76</v>
      </c>
      <c r="G864" s="318"/>
      <c r="H864" s="313"/>
      <c r="I864" s="313"/>
      <c r="J864" s="313"/>
      <c r="K864" s="313"/>
      <c r="L864" s="313"/>
      <c r="M864" s="313"/>
      <c r="N864" s="313"/>
      <c r="O864" s="313"/>
      <c r="P864" s="313"/>
      <c r="Q864" s="313"/>
      <c r="R864" s="313"/>
      <c r="S864" s="313"/>
      <c r="T864" s="313"/>
      <c r="U864" s="313"/>
      <c r="V864" s="313"/>
      <c r="W864" s="313"/>
      <c r="X864" s="313"/>
      <c r="Y864" s="313"/>
      <c r="Z864" s="313"/>
      <c r="AA864" s="313"/>
      <c r="AB864" s="313"/>
      <c r="AC864" s="313"/>
      <c r="AD864" s="313"/>
      <c r="AE864" s="313"/>
      <c r="AF864" s="313"/>
      <c r="AG864" s="313"/>
      <c r="AH864" s="313"/>
      <c r="AI864" s="313"/>
      <c r="AJ864" s="313"/>
      <c r="AK864" s="313"/>
      <c r="AL864" s="313"/>
    </row>
    <row r="865" spans="1:7" x14ac:dyDescent="0.25">
      <c r="A865" s="120" t="s">
        <v>3634</v>
      </c>
      <c r="B865" s="123" t="s">
        <v>5031</v>
      </c>
      <c r="C865" s="123" t="s">
        <v>5032</v>
      </c>
      <c r="D865" s="119">
        <f t="shared" si="26"/>
        <v>32</v>
      </c>
      <c r="E865" s="123"/>
      <c r="F865" s="124">
        <v>143.88</v>
      </c>
      <c r="G865" s="318"/>
    </row>
    <row r="866" spans="1:7" x14ac:dyDescent="0.25">
      <c r="A866" s="120" t="s">
        <v>3647</v>
      </c>
      <c r="B866" s="123" t="s">
        <v>5033</v>
      </c>
      <c r="C866" s="123" t="s">
        <v>5034</v>
      </c>
      <c r="D866" s="119">
        <f t="shared" si="26"/>
        <v>32</v>
      </c>
      <c r="E866" s="123"/>
      <c r="F866" s="124">
        <v>44.28</v>
      </c>
      <c r="G866" s="318"/>
    </row>
    <row r="867" spans="1:7" x14ac:dyDescent="0.25">
      <c r="A867" s="120" t="s">
        <v>3652</v>
      </c>
      <c r="B867" s="123" t="s">
        <v>5035</v>
      </c>
      <c r="C867" s="123" t="s">
        <v>5036</v>
      </c>
      <c r="D867" s="119">
        <f t="shared" si="26"/>
        <v>32</v>
      </c>
      <c r="E867" s="123"/>
      <c r="F867" s="124">
        <v>29.88</v>
      </c>
      <c r="G867" s="318"/>
    </row>
    <row r="868" spans="1:7" x14ac:dyDescent="0.25">
      <c r="A868" s="120" t="s">
        <v>3656</v>
      </c>
      <c r="B868" s="123" t="s">
        <v>4451</v>
      </c>
      <c r="C868" s="123" t="s">
        <v>5037</v>
      </c>
      <c r="D868" s="119">
        <f t="shared" si="26"/>
        <v>31</v>
      </c>
      <c r="E868" s="123"/>
      <c r="F868" s="124">
        <v>83.88</v>
      </c>
      <c r="G868" s="318"/>
    </row>
    <row r="869" spans="1:7" x14ac:dyDescent="0.25">
      <c r="A869" s="120" t="s">
        <v>3660</v>
      </c>
      <c r="B869" s="123" t="s">
        <v>5038</v>
      </c>
      <c r="C869" s="123" t="s">
        <v>5039</v>
      </c>
      <c r="D869" s="119">
        <f t="shared" si="26"/>
        <v>34</v>
      </c>
      <c r="E869" s="123"/>
      <c r="F869" s="124">
        <v>239.76</v>
      </c>
      <c r="G869" s="318"/>
    </row>
    <row r="870" spans="1:7" x14ac:dyDescent="0.25">
      <c r="A870" s="120" t="s">
        <v>3543</v>
      </c>
      <c r="B870" s="123" t="s">
        <v>5040</v>
      </c>
      <c r="C870" s="123" t="s">
        <v>5041</v>
      </c>
      <c r="D870" s="119">
        <f t="shared" si="26"/>
        <v>32</v>
      </c>
      <c r="E870" s="123"/>
      <c r="F870" s="124">
        <v>80.819999999999993</v>
      </c>
      <c r="G870" s="318"/>
    </row>
    <row r="871" spans="1:7" x14ac:dyDescent="0.25">
      <c r="A871" s="120" t="s">
        <v>3548</v>
      </c>
      <c r="B871" s="123" t="s">
        <v>5042</v>
      </c>
      <c r="C871" s="123" t="s">
        <v>5043</v>
      </c>
      <c r="D871" s="119">
        <f t="shared" si="26"/>
        <v>32</v>
      </c>
      <c r="E871" s="123"/>
      <c r="F871" s="124">
        <v>116.82</v>
      </c>
      <c r="G871" s="318"/>
    </row>
    <row r="872" spans="1:7" x14ac:dyDescent="0.25">
      <c r="A872" s="120" t="s">
        <v>3572</v>
      </c>
      <c r="B872" s="123" t="s">
        <v>5044</v>
      </c>
      <c r="C872" s="123" t="s">
        <v>5045</v>
      </c>
      <c r="D872" s="119">
        <f t="shared" si="26"/>
        <v>32</v>
      </c>
      <c r="E872" s="123"/>
      <c r="F872" s="124">
        <v>180</v>
      </c>
      <c r="G872" s="318"/>
    </row>
    <row r="873" spans="1:7" x14ac:dyDescent="0.25">
      <c r="A873" s="120" t="s">
        <v>3606</v>
      </c>
      <c r="B873" s="123" t="s">
        <v>5046</v>
      </c>
      <c r="C873" s="123" t="s">
        <v>5047</v>
      </c>
      <c r="D873" s="119">
        <f t="shared" si="26"/>
        <v>32</v>
      </c>
      <c r="E873" s="123"/>
      <c r="F873" s="124">
        <v>539.81999999999994</v>
      </c>
      <c r="G873" s="318"/>
    </row>
    <row r="874" spans="1:7" x14ac:dyDescent="0.25">
      <c r="A874" s="120" t="s">
        <v>3611</v>
      </c>
      <c r="B874" s="123" t="s">
        <v>5048</v>
      </c>
      <c r="C874" s="123" t="s">
        <v>5049</v>
      </c>
      <c r="D874" s="119">
        <f t="shared" ref="D874:D903" si="27">LEN(C874)</f>
        <v>32</v>
      </c>
      <c r="E874" s="123"/>
      <c r="F874" s="124">
        <v>359.82</v>
      </c>
      <c r="G874" s="318"/>
    </row>
    <row r="875" spans="1:7" x14ac:dyDescent="0.25">
      <c r="A875" s="120" t="s">
        <v>3615</v>
      </c>
      <c r="B875" s="123" t="s">
        <v>5050</v>
      </c>
      <c r="C875" s="123" t="s">
        <v>5049</v>
      </c>
      <c r="D875" s="119">
        <f t="shared" si="27"/>
        <v>32</v>
      </c>
      <c r="E875" s="123"/>
      <c r="F875" s="124">
        <v>449.82</v>
      </c>
      <c r="G875" s="318"/>
    </row>
    <row r="876" spans="1:7" x14ac:dyDescent="0.25">
      <c r="A876" s="120" t="s">
        <v>3630</v>
      </c>
      <c r="B876" s="123" t="s">
        <v>5051</v>
      </c>
      <c r="C876" s="123" t="s">
        <v>5052</v>
      </c>
      <c r="D876" s="119">
        <f t="shared" si="27"/>
        <v>35</v>
      </c>
      <c r="E876" s="123"/>
      <c r="F876" s="124">
        <v>431.64</v>
      </c>
      <c r="G876" s="318"/>
    </row>
    <row r="877" spans="1:7" x14ac:dyDescent="0.25">
      <c r="A877" s="120" t="s">
        <v>3635</v>
      </c>
      <c r="B877" s="123" t="s">
        <v>5053</v>
      </c>
      <c r="C877" s="123" t="s">
        <v>5054</v>
      </c>
      <c r="D877" s="119">
        <f t="shared" si="27"/>
        <v>32</v>
      </c>
      <c r="E877" s="123"/>
      <c r="F877" s="124">
        <v>215.82</v>
      </c>
      <c r="G877" s="318"/>
    </row>
    <row r="878" spans="1:7" x14ac:dyDescent="0.25">
      <c r="A878" s="120" t="s">
        <v>3648</v>
      </c>
      <c r="B878" s="123" t="s">
        <v>5055</v>
      </c>
      <c r="C878" s="123" t="s">
        <v>5056</v>
      </c>
      <c r="D878" s="119">
        <f t="shared" si="27"/>
        <v>32</v>
      </c>
      <c r="E878" s="123"/>
      <c r="F878" s="124">
        <v>66.42</v>
      </c>
      <c r="G878" s="318"/>
    </row>
    <row r="879" spans="1:7" x14ac:dyDescent="0.25">
      <c r="A879" s="120" t="s">
        <v>3661</v>
      </c>
      <c r="B879" s="123" t="s">
        <v>5057</v>
      </c>
      <c r="C879" s="123" t="s">
        <v>5058</v>
      </c>
      <c r="D879" s="119">
        <f t="shared" si="27"/>
        <v>34</v>
      </c>
      <c r="E879" s="123"/>
      <c r="F879" s="124">
        <v>399.6</v>
      </c>
      <c r="G879" s="318"/>
    </row>
    <row r="880" spans="1:7" x14ac:dyDescent="0.25">
      <c r="A880" s="120" t="s">
        <v>3663</v>
      </c>
      <c r="B880" s="123" t="s">
        <v>3664</v>
      </c>
      <c r="C880" s="123" t="s">
        <v>3665</v>
      </c>
      <c r="D880" s="119">
        <f t="shared" si="27"/>
        <v>27</v>
      </c>
      <c r="E880" s="123"/>
      <c r="F880" s="124">
        <v>120</v>
      </c>
      <c r="G880" s="318"/>
    </row>
    <row r="881" spans="1:7" x14ac:dyDescent="0.25">
      <c r="A881" s="120" t="s">
        <v>3668</v>
      </c>
      <c r="B881" s="123" t="s">
        <v>3669</v>
      </c>
      <c r="C881" s="123" t="s">
        <v>3670</v>
      </c>
      <c r="D881" s="119">
        <f t="shared" si="27"/>
        <v>25</v>
      </c>
      <c r="E881" s="123"/>
      <c r="F881" s="124">
        <v>200</v>
      </c>
      <c r="G881" s="318"/>
    </row>
    <row r="882" spans="1:7" x14ac:dyDescent="0.25">
      <c r="A882" s="120" t="s">
        <v>3673</v>
      </c>
      <c r="B882" s="123" t="s">
        <v>3674</v>
      </c>
      <c r="C882" s="123" t="s">
        <v>3675</v>
      </c>
      <c r="D882" s="119">
        <f t="shared" si="27"/>
        <v>27</v>
      </c>
      <c r="E882" s="123"/>
      <c r="F882" s="124">
        <v>300</v>
      </c>
      <c r="G882" s="318"/>
    </row>
    <row r="883" spans="1:7" x14ac:dyDescent="0.25">
      <c r="A883" s="120" t="s">
        <v>3678</v>
      </c>
      <c r="B883" s="123" t="s">
        <v>3679</v>
      </c>
      <c r="C883" s="123" t="s">
        <v>3680</v>
      </c>
      <c r="D883" s="119">
        <f t="shared" si="27"/>
        <v>25</v>
      </c>
      <c r="E883" s="123"/>
      <c r="F883" s="124">
        <v>500</v>
      </c>
      <c r="G883" s="318"/>
    </row>
    <row r="884" spans="1:7" x14ac:dyDescent="0.25">
      <c r="A884" s="120" t="s">
        <v>3683</v>
      </c>
      <c r="B884" s="123" t="s">
        <v>3684</v>
      </c>
      <c r="C884" s="123" t="s">
        <v>3685</v>
      </c>
      <c r="D884" s="119">
        <f t="shared" si="27"/>
        <v>27</v>
      </c>
      <c r="E884" s="123"/>
      <c r="F884" s="124">
        <v>420</v>
      </c>
      <c r="G884" s="318"/>
    </row>
    <row r="885" spans="1:7" x14ac:dyDescent="0.25">
      <c r="A885" s="120" t="s">
        <v>3688</v>
      </c>
      <c r="B885" s="123" t="s">
        <v>3689</v>
      </c>
      <c r="C885" s="123" t="s">
        <v>3690</v>
      </c>
      <c r="D885" s="119">
        <f t="shared" si="27"/>
        <v>25</v>
      </c>
      <c r="E885" s="123"/>
      <c r="F885" s="124">
        <v>700</v>
      </c>
      <c r="G885" s="318"/>
    </row>
    <row r="886" spans="1:7" x14ac:dyDescent="0.25">
      <c r="A886" s="120" t="s">
        <v>3693</v>
      </c>
      <c r="B886" s="123" t="s">
        <v>3694</v>
      </c>
      <c r="C886" s="123" t="s">
        <v>3695</v>
      </c>
      <c r="D886" s="119">
        <f t="shared" si="27"/>
        <v>27</v>
      </c>
      <c r="E886" s="123"/>
      <c r="F886" s="124">
        <v>840</v>
      </c>
      <c r="G886" s="318"/>
    </row>
    <row r="887" spans="1:7" x14ac:dyDescent="0.25">
      <c r="A887" s="120" t="s">
        <v>3698</v>
      </c>
      <c r="B887" s="123" t="s">
        <v>3699</v>
      </c>
      <c r="C887" s="123" t="s">
        <v>3700</v>
      </c>
      <c r="D887" s="119">
        <f t="shared" si="27"/>
        <v>25</v>
      </c>
      <c r="E887" s="123"/>
      <c r="F887" s="124">
        <v>1400</v>
      </c>
      <c r="G887" s="318"/>
    </row>
    <row r="888" spans="1:7" x14ac:dyDescent="0.25">
      <c r="A888" s="120" t="s">
        <v>3703</v>
      </c>
      <c r="B888" s="123" t="s">
        <v>3704</v>
      </c>
      <c r="C888" s="123" t="s">
        <v>3705</v>
      </c>
      <c r="D888" s="119">
        <f t="shared" si="27"/>
        <v>27</v>
      </c>
      <c r="E888" s="123"/>
      <c r="F888" s="124">
        <v>1560</v>
      </c>
      <c r="G888" s="318"/>
    </row>
    <row r="889" spans="1:7" x14ac:dyDescent="0.25">
      <c r="A889" s="120" t="s">
        <v>3708</v>
      </c>
      <c r="B889" s="123" t="s">
        <v>3709</v>
      </c>
      <c r="C889" s="123" t="s">
        <v>3710</v>
      </c>
      <c r="D889" s="119">
        <f t="shared" si="27"/>
        <v>25</v>
      </c>
      <c r="E889" s="123"/>
      <c r="F889" s="124">
        <v>2600</v>
      </c>
      <c r="G889" s="318"/>
    </row>
    <row r="890" spans="1:7" x14ac:dyDescent="0.25">
      <c r="A890" s="120" t="s">
        <v>3713</v>
      </c>
      <c r="B890" s="123" t="s">
        <v>3714</v>
      </c>
      <c r="C890" s="123" t="s">
        <v>3715</v>
      </c>
      <c r="D890" s="119">
        <f t="shared" si="27"/>
        <v>27</v>
      </c>
      <c r="E890" s="123"/>
      <c r="F890" s="124">
        <v>3600</v>
      </c>
      <c r="G890" s="318"/>
    </row>
    <row r="891" spans="1:7" x14ac:dyDescent="0.25">
      <c r="A891" s="120" t="s">
        <v>3718</v>
      </c>
      <c r="B891" s="123" t="s">
        <v>3719</v>
      </c>
      <c r="C891" s="123" t="s">
        <v>3720</v>
      </c>
      <c r="D891" s="119">
        <f t="shared" si="27"/>
        <v>25</v>
      </c>
      <c r="E891" s="123"/>
      <c r="F891" s="124">
        <v>6000</v>
      </c>
      <c r="G891" s="318"/>
    </row>
    <row r="892" spans="1:7" x14ac:dyDescent="0.25">
      <c r="A892" s="120" t="s">
        <v>3723</v>
      </c>
      <c r="B892" s="123" t="s">
        <v>3724</v>
      </c>
      <c r="C892" s="123" t="s">
        <v>3725</v>
      </c>
      <c r="D892" s="119">
        <f t="shared" si="27"/>
        <v>27</v>
      </c>
      <c r="E892" s="123"/>
      <c r="F892" s="124">
        <v>6000</v>
      </c>
      <c r="G892" s="318"/>
    </row>
    <row r="893" spans="1:7" x14ac:dyDescent="0.25">
      <c r="A893" s="120" t="s">
        <v>3728</v>
      </c>
      <c r="B893" s="123" t="s">
        <v>3729</v>
      </c>
      <c r="C893" s="123" t="s">
        <v>3730</v>
      </c>
      <c r="D893" s="119">
        <f t="shared" si="27"/>
        <v>25</v>
      </c>
      <c r="E893" s="123"/>
      <c r="F893" s="124">
        <v>10000</v>
      </c>
      <c r="G893" s="318"/>
    </row>
    <row r="894" spans="1:7" x14ac:dyDescent="0.25">
      <c r="A894" s="120" t="s">
        <v>3733</v>
      </c>
      <c r="B894" s="123" t="s">
        <v>3734</v>
      </c>
      <c r="C894" s="123" t="s">
        <v>3735</v>
      </c>
      <c r="D894" s="119">
        <f t="shared" si="27"/>
        <v>28</v>
      </c>
      <c r="E894" s="123"/>
      <c r="F894" s="124">
        <v>10200</v>
      </c>
      <c r="G894" s="318"/>
    </row>
    <row r="895" spans="1:7" x14ac:dyDescent="0.25">
      <c r="A895" s="120" t="s">
        <v>3738</v>
      </c>
      <c r="B895" s="123" t="s">
        <v>3739</v>
      </c>
      <c r="C895" s="123" t="s">
        <v>3740</v>
      </c>
      <c r="D895" s="119">
        <f t="shared" si="27"/>
        <v>26</v>
      </c>
      <c r="E895" s="123"/>
      <c r="F895" s="124">
        <v>17000</v>
      </c>
      <c r="G895" s="318"/>
    </row>
    <row r="896" spans="1:7" x14ac:dyDescent="0.25">
      <c r="A896" s="120" t="s">
        <v>3743</v>
      </c>
      <c r="B896" s="123" t="s">
        <v>3744</v>
      </c>
      <c r="C896" s="123" t="s">
        <v>3745</v>
      </c>
      <c r="D896" s="119">
        <f t="shared" si="27"/>
        <v>34</v>
      </c>
      <c r="E896" s="123"/>
      <c r="F896" s="124">
        <v>216</v>
      </c>
      <c r="G896" s="318"/>
    </row>
    <row r="897" spans="1:7" x14ac:dyDescent="0.25">
      <c r="A897" s="120" t="s">
        <v>3748</v>
      </c>
      <c r="B897" s="123" t="s">
        <v>3749</v>
      </c>
      <c r="C897" s="123" t="s">
        <v>3750</v>
      </c>
      <c r="D897" s="119">
        <f t="shared" si="27"/>
        <v>32</v>
      </c>
      <c r="E897" s="123"/>
      <c r="F897" s="124">
        <v>360</v>
      </c>
      <c r="G897" s="318"/>
    </row>
    <row r="898" spans="1:7" x14ac:dyDescent="0.25">
      <c r="A898" s="120" t="s">
        <v>3753</v>
      </c>
      <c r="B898" s="123" t="s">
        <v>3754</v>
      </c>
      <c r="C898" s="123" t="s">
        <v>3755</v>
      </c>
      <c r="D898" s="119">
        <f t="shared" si="27"/>
        <v>34</v>
      </c>
      <c r="E898" s="123"/>
      <c r="F898" s="124">
        <v>300</v>
      </c>
      <c r="G898" s="318"/>
    </row>
    <row r="899" spans="1:7" x14ac:dyDescent="0.25">
      <c r="A899" s="120" t="s">
        <v>3758</v>
      </c>
      <c r="B899" s="123" t="s">
        <v>3759</v>
      </c>
      <c r="C899" s="123" t="s">
        <v>3760</v>
      </c>
      <c r="D899" s="119">
        <f t="shared" si="27"/>
        <v>32</v>
      </c>
      <c r="E899" s="123"/>
      <c r="F899" s="124">
        <v>500</v>
      </c>
      <c r="G899" s="318"/>
    </row>
    <row r="900" spans="1:7" x14ac:dyDescent="0.25">
      <c r="A900" s="120" t="s">
        <v>3763</v>
      </c>
      <c r="B900" s="123" t="s">
        <v>3764</v>
      </c>
      <c r="C900" s="123" t="s">
        <v>3765</v>
      </c>
      <c r="D900" s="119">
        <f t="shared" si="27"/>
        <v>34</v>
      </c>
      <c r="E900" s="123"/>
      <c r="F900" s="124">
        <v>480</v>
      </c>
      <c r="G900" s="318"/>
    </row>
    <row r="901" spans="1:7" x14ac:dyDescent="0.25">
      <c r="A901" s="120" t="s">
        <v>3768</v>
      </c>
      <c r="B901" s="123" t="s">
        <v>3769</v>
      </c>
      <c r="C901" s="123" t="s">
        <v>3770</v>
      </c>
      <c r="D901" s="119">
        <f t="shared" si="27"/>
        <v>32</v>
      </c>
      <c r="E901" s="123"/>
      <c r="F901" s="124">
        <v>800</v>
      </c>
      <c r="G901" s="318"/>
    </row>
    <row r="902" spans="1:7" x14ac:dyDescent="0.25">
      <c r="A902" s="120" t="s">
        <v>3773</v>
      </c>
      <c r="B902" s="123" t="s">
        <v>3774</v>
      </c>
      <c r="C902" s="123" t="s">
        <v>3775</v>
      </c>
      <c r="D902" s="119">
        <f t="shared" si="27"/>
        <v>35</v>
      </c>
      <c r="E902" s="123"/>
      <c r="F902" s="124">
        <v>840</v>
      </c>
      <c r="G902" s="318"/>
    </row>
    <row r="903" spans="1:7" x14ac:dyDescent="0.25">
      <c r="A903" s="120" t="s">
        <v>3778</v>
      </c>
      <c r="B903" s="123" t="s">
        <v>3779</v>
      </c>
      <c r="C903" s="123" t="s">
        <v>3780</v>
      </c>
      <c r="D903" s="119">
        <f t="shared" si="27"/>
        <v>33</v>
      </c>
      <c r="E903" s="123"/>
      <c r="F903" s="124">
        <v>1400</v>
      </c>
      <c r="G903" s="318"/>
    </row>
    <row r="904" spans="1:7" x14ac:dyDescent="0.25">
      <c r="A904" s="120" t="s">
        <v>3783</v>
      </c>
      <c r="B904" s="123" t="s">
        <v>3784</v>
      </c>
      <c r="C904" s="123" t="s">
        <v>3785</v>
      </c>
      <c r="D904" s="119">
        <f t="shared" ref="D904:D935" si="28">LEN(C904)</f>
        <v>35</v>
      </c>
      <c r="E904" s="123"/>
      <c r="F904" s="124">
        <v>2400</v>
      </c>
      <c r="G904" s="318"/>
    </row>
    <row r="905" spans="1:7" x14ac:dyDescent="0.25">
      <c r="A905" s="120" t="s">
        <v>3788</v>
      </c>
      <c r="B905" s="123" t="s">
        <v>3789</v>
      </c>
      <c r="C905" s="123" t="s">
        <v>3790</v>
      </c>
      <c r="D905" s="119">
        <f t="shared" si="28"/>
        <v>33</v>
      </c>
      <c r="E905" s="123"/>
      <c r="F905" s="124">
        <v>4000</v>
      </c>
      <c r="G905" s="318"/>
    </row>
    <row r="906" spans="1:7" x14ac:dyDescent="0.25">
      <c r="A906" s="120" t="s">
        <v>3793</v>
      </c>
      <c r="B906" s="123" t="s">
        <v>3794</v>
      </c>
      <c r="C906" s="123" t="s">
        <v>3795</v>
      </c>
      <c r="D906" s="119">
        <f t="shared" si="28"/>
        <v>35</v>
      </c>
      <c r="E906" s="123"/>
      <c r="F906" s="124">
        <v>2880</v>
      </c>
      <c r="G906" s="318"/>
    </row>
    <row r="907" spans="1:7" x14ac:dyDescent="0.25">
      <c r="A907" s="120" t="s">
        <v>3798</v>
      </c>
      <c r="B907" s="123" t="s">
        <v>3799</v>
      </c>
      <c r="C907" s="123" t="s">
        <v>3800</v>
      </c>
      <c r="D907" s="119">
        <f t="shared" si="28"/>
        <v>33</v>
      </c>
      <c r="E907" s="123"/>
      <c r="F907" s="124">
        <v>4800</v>
      </c>
      <c r="G907" s="318"/>
    </row>
    <row r="908" spans="1:7" x14ac:dyDescent="0.25">
      <c r="A908" s="120" t="s">
        <v>3803</v>
      </c>
      <c r="B908" s="123" t="s">
        <v>3804</v>
      </c>
      <c r="C908" s="123" t="s">
        <v>3805</v>
      </c>
      <c r="D908" s="119">
        <f t="shared" si="28"/>
        <v>36</v>
      </c>
      <c r="E908" s="123"/>
      <c r="F908" s="124">
        <v>4800</v>
      </c>
      <c r="G908" s="318"/>
    </row>
    <row r="909" spans="1:7" x14ac:dyDescent="0.25">
      <c r="A909" s="120" t="s">
        <v>3808</v>
      </c>
      <c r="B909" s="123" t="s">
        <v>3809</v>
      </c>
      <c r="C909" s="123" t="s">
        <v>3810</v>
      </c>
      <c r="D909" s="119">
        <f t="shared" si="28"/>
        <v>34</v>
      </c>
      <c r="E909" s="123"/>
      <c r="F909" s="124">
        <v>8000</v>
      </c>
      <c r="G909" s="318"/>
    </row>
    <row r="910" spans="1:7" x14ac:dyDescent="0.25">
      <c r="A910" s="120" t="s">
        <v>3666</v>
      </c>
      <c r="B910" s="123" t="s">
        <v>5059</v>
      </c>
      <c r="C910" s="123" t="s">
        <v>5060</v>
      </c>
      <c r="D910" s="119">
        <f t="shared" si="28"/>
        <v>27</v>
      </c>
      <c r="E910" s="123"/>
      <c r="F910" s="124">
        <v>270</v>
      </c>
      <c r="G910" s="318"/>
    </row>
    <row r="911" spans="1:7" x14ac:dyDescent="0.25">
      <c r="A911" s="120" t="s">
        <v>3671</v>
      </c>
      <c r="B911" s="123" t="s">
        <v>5061</v>
      </c>
      <c r="C911" s="123" t="s">
        <v>5062</v>
      </c>
      <c r="D911" s="119">
        <f t="shared" si="28"/>
        <v>25</v>
      </c>
      <c r="E911" s="123"/>
      <c r="F911" s="124">
        <v>450</v>
      </c>
      <c r="G911" s="318"/>
    </row>
    <row r="912" spans="1:7" x14ac:dyDescent="0.25">
      <c r="A912" s="120" t="s">
        <v>3676</v>
      </c>
      <c r="B912" s="123" t="s">
        <v>5063</v>
      </c>
      <c r="C912" s="123" t="s">
        <v>5064</v>
      </c>
      <c r="D912" s="119">
        <f t="shared" si="28"/>
        <v>27</v>
      </c>
      <c r="E912" s="123"/>
      <c r="F912" s="124">
        <v>675</v>
      </c>
      <c r="G912" s="318"/>
    </row>
    <row r="913" spans="1:7" x14ac:dyDescent="0.25">
      <c r="A913" s="120" t="s">
        <v>3681</v>
      </c>
      <c r="B913" s="123" t="s">
        <v>5065</v>
      </c>
      <c r="C913" s="123" t="s">
        <v>5066</v>
      </c>
      <c r="D913" s="119">
        <f t="shared" si="28"/>
        <v>25</v>
      </c>
      <c r="E913" s="123"/>
      <c r="F913" s="124">
        <v>1125</v>
      </c>
      <c r="G913" s="318"/>
    </row>
    <row r="914" spans="1:7" x14ac:dyDescent="0.25">
      <c r="A914" s="120" t="s">
        <v>3686</v>
      </c>
      <c r="B914" s="123" t="s">
        <v>5067</v>
      </c>
      <c r="C914" s="123" t="s">
        <v>5068</v>
      </c>
      <c r="D914" s="119">
        <f t="shared" si="28"/>
        <v>27</v>
      </c>
      <c r="E914" s="123"/>
      <c r="F914" s="124">
        <v>945.00000000000011</v>
      </c>
      <c r="G914" s="318"/>
    </row>
    <row r="915" spans="1:7" x14ac:dyDescent="0.25">
      <c r="A915" s="120" t="s">
        <v>3691</v>
      </c>
      <c r="B915" s="123" t="s">
        <v>5069</v>
      </c>
      <c r="C915" s="123" t="s">
        <v>5070</v>
      </c>
      <c r="D915" s="119">
        <f t="shared" si="28"/>
        <v>25</v>
      </c>
      <c r="E915" s="123"/>
      <c r="F915" s="124">
        <v>1575</v>
      </c>
      <c r="G915" s="318"/>
    </row>
    <row r="916" spans="1:7" x14ac:dyDescent="0.25">
      <c r="A916" s="120" t="s">
        <v>3696</v>
      </c>
      <c r="B916" s="123" t="s">
        <v>5071</v>
      </c>
      <c r="C916" s="123" t="s">
        <v>5072</v>
      </c>
      <c r="D916" s="119">
        <f t="shared" si="28"/>
        <v>27</v>
      </c>
      <c r="E916" s="123"/>
      <c r="F916" s="124">
        <v>1890.0000000000002</v>
      </c>
      <c r="G916" s="318"/>
    </row>
    <row r="917" spans="1:7" x14ac:dyDescent="0.25">
      <c r="A917" s="120" t="s">
        <v>3701</v>
      </c>
      <c r="B917" s="123" t="s">
        <v>5073</v>
      </c>
      <c r="C917" s="123" t="s">
        <v>5074</v>
      </c>
      <c r="D917" s="119">
        <f t="shared" si="28"/>
        <v>25</v>
      </c>
      <c r="E917" s="123"/>
      <c r="F917" s="124">
        <v>3150</v>
      </c>
      <c r="G917" s="318"/>
    </row>
    <row r="918" spans="1:7" x14ac:dyDescent="0.25">
      <c r="A918" s="120" t="s">
        <v>3706</v>
      </c>
      <c r="B918" s="123" t="s">
        <v>5075</v>
      </c>
      <c r="C918" s="123" t="s">
        <v>5076</v>
      </c>
      <c r="D918" s="119">
        <f t="shared" si="28"/>
        <v>27</v>
      </c>
      <c r="E918" s="123"/>
      <c r="F918" s="124">
        <v>3510.0000000000005</v>
      </c>
      <c r="G918" s="318"/>
    </row>
    <row r="919" spans="1:7" x14ac:dyDescent="0.25">
      <c r="A919" s="120" t="s">
        <v>3711</v>
      </c>
      <c r="B919" s="123" t="s">
        <v>5077</v>
      </c>
      <c r="C919" s="123" t="s">
        <v>5078</v>
      </c>
      <c r="D919" s="119">
        <f t="shared" si="28"/>
        <v>25</v>
      </c>
      <c r="E919" s="123"/>
      <c r="F919" s="124">
        <v>5850</v>
      </c>
      <c r="G919" s="318"/>
    </row>
    <row r="920" spans="1:7" x14ac:dyDescent="0.25">
      <c r="A920" s="120" t="s">
        <v>3716</v>
      </c>
      <c r="B920" s="123" t="s">
        <v>5079</v>
      </c>
      <c r="C920" s="123" t="s">
        <v>5080</v>
      </c>
      <c r="D920" s="119">
        <f t="shared" si="28"/>
        <v>27</v>
      </c>
      <c r="E920" s="123"/>
      <c r="F920" s="124">
        <v>8100.0000000000009</v>
      </c>
      <c r="G920" s="318"/>
    </row>
    <row r="921" spans="1:7" x14ac:dyDescent="0.25">
      <c r="A921" s="120" t="s">
        <v>3721</v>
      </c>
      <c r="B921" s="123" t="s">
        <v>5081</v>
      </c>
      <c r="C921" s="123" t="s">
        <v>5082</v>
      </c>
      <c r="D921" s="119">
        <f t="shared" si="28"/>
        <v>25</v>
      </c>
      <c r="E921" s="123"/>
      <c r="F921" s="124">
        <v>13500</v>
      </c>
      <c r="G921" s="318"/>
    </row>
    <row r="922" spans="1:7" x14ac:dyDescent="0.25">
      <c r="A922" s="120" t="s">
        <v>3726</v>
      </c>
      <c r="B922" s="123" t="s">
        <v>5083</v>
      </c>
      <c r="C922" s="123" t="s">
        <v>5084</v>
      </c>
      <c r="D922" s="119">
        <f t="shared" si="28"/>
        <v>27</v>
      </c>
      <c r="E922" s="123"/>
      <c r="F922" s="124">
        <v>13500</v>
      </c>
      <c r="G922" s="318"/>
    </row>
    <row r="923" spans="1:7" x14ac:dyDescent="0.25">
      <c r="A923" s="120" t="s">
        <v>3731</v>
      </c>
      <c r="B923" s="123" t="s">
        <v>5085</v>
      </c>
      <c r="C923" s="123" t="s">
        <v>5086</v>
      </c>
      <c r="D923" s="119">
        <f t="shared" si="28"/>
        <v>25</v>
      </c>
      <c r="E923" s="123"/>
      <c r="F923" s="124">
        <v>22500</v>
      </c>
      <c r="G923" s="318"/>
    </row>
    <row r="924" spans="1:7" x14ac:dyDescent="0.25">
      <c r="A924" s="120" t="s">
        <v>3736</v>
      </c>
      <c r="B924" s="123" t="s">
        <v>5087</v>
      </c>
      <c r="C924" s="123" t="s">
        <v>5088</v>
      </c>
      <c r="D924" s="119">
        <f t="shared" si="28"/>
        <v>28</v>
      </c>
      <c r="E924" s="123"/>
      <c r="F924" s="124">
        <v>22950</v>
      </c>
      <c r="G924" s="318"/>
    </row>
    <row r="925" spans="1:7" x14ac:dyDescent="0.25">
      <c r="A925" s="120" t="s">
        <v>3741</v>
      </c>
      <c r="B925" s="123" t="s">
        <v>5089</v>
      </c>
      <c r="C925" s="123" t="s">
        <v>5090</v>
      </c>
      <c r="D925" s="119">
        <f t="shared" si="28"/>
        <v>26</v>
      </c>
      <c r="E925" s="123"/>
      <c r="F925" s="124">
        <v>38250</v>
      </c>
      <c r="G925" s="318"/>
    </row>
    <row r="926" spans="1:7" x14ac:dyDescent="0.25">
      <c r="A926" s="120" t="s">
        <v>3746</v>
      </c>
      <c r="B926" s="123" t="s">
        <v>5091</v>
      </c>
      <c r="C926" s="123" t="s">
        <v>5092</v>
      </c>
      <c r="D926" s="119">
        <f t="shared" si="28"/>
        <v>34</v>
      </c>
      <c r="E926" s="123"/>
      <c r="F926" s="124">
        <v>486.00000000000006</v>
      </c>
      <c r="G926" s="318"/>
    </row>
    <row r="927" spans="1:7" x14ac:dyDescent="0.25">
      <c r="A927" s="120" t="s">
        <v>3751</v>
      </c>
      <c r="B927" s="123" t="s">
        <v>5093</v>
      </c>
      <c r="C927" s="123" t="s">
        <v>5094</v>
      </c>
      <c r="D927" s="119">
        <f t="shared" si="28"/>
        <v>32</v>
      </c>
      <c r="E927" s="123"/>
      <c r="F927" s="124">
        <v>810</v>
      </c>
      <c r="G927" s="318"/>
    </row>
    <row r="928" spans="1:7" x14ac:dyDescent="0.25">
      <c r="A928" s="120" t="s">
        <v>3756</v>
      </c>
      <c r="B928" s="123" t="s">
        <v>5095</v>
      </c>
      <c r="C928" s="123" t="s">
        <v>5096</v>
      </c>
      <c r="D928" s="119">
        <f t="shared" si="28"/>
        <v>34</v>
      </c>
      <c r="E928" s="123"/>
      <c r="F928" s="124">
        <v>675</v>
      </c>
      <c r="G928" s="318"/>
    </row>
    <row r="929" spans="1:21" x14ac:dyDescent="0.25">
      <c r="A929" s="120" t="s">
        <v>3761</v>
      </c>
      <c r="B929" s="123" t="s">
        <v>5097</v>
      </c>
      <c r="C929" s="123" t="s">
        <v>5098</v>
      </c>
      <c r="D929" s="119">
        <f t="shared" si="28"/>
        <v>32</v>
      </c>
      <c r="E929" s="123"/>
      <c r="F929" s="124">
        <v>1125</v>
      </c>
      <c r="G929" s="318"/>
      <c r="H929" s="313"/>
      <c r="I929" s="313"/>
      <c r="J929" s="313"/>
      <c r="K929" s="313"/>
      <c r="L929" s="313"/>
      <c r="M929" s="313"/>
      <c r="N929" s="313"/>
      <c r="O929" s="313"/>
      <c r="P929" s="313"/>
      <c r="Q929" s="313"/>
      <c r="R929" s="313"/>
      <c r="S929" s="313"/>
      <c r="T929" s="313"/>
      <c r="U929" s="313"/>
    </row>
    <row r="930" spans="1:21" x14ac:dyDescent="0.25">
      <c r="A930" s="120" t="s">
        <v>3766</v>
      </c>
      <c r="B930" s="123" t="s">
        <v>5099</v>
      </c>
      <c r="C930" s="123" t="s">
        <v>5100</v>
      </c>
      <c r="D930" s="119">
        <f t="shared" si="28"/>
        <v>34</v>
      </c>
      <c r="E930" s="123"/>
      <c r="F930" s="124">
        <v>1080</v>
      </c>
      <c r="G930" s="318"/>
      <c r="H930" s="313"/>
      <c r="I930" s="313"/>
      <c r="J930" s="313"/>
      <c r="K930" s="313"/>
      <c r="L930" s="313"/>
      <c r="M930" s="313"/>
      <c r="N930" s="313"/>
      <c r="O930" s="313"/>
      <c r="P930" s="313"/>
      <c r="Q930" s="313"/>
      <c r="R930" s="313"/>
      <c r="S930" s="313"/>
      <c r="T930" s="313"/>
      <c r="U930" s="313"/>
    </row>
    <row r="931" spans="1:21" x14ac:dyDescent="0.25">
      <c r="A931" s="120" t="s">
        <v>3771</v>
      </c>
      <c r="B931" s="123" t="s">
        <v>5101</v>
      </c>
      <c r="C931" s="123" t="s">
        <v>5102</v>
      </c>
      <c r="D931" s="119">
        <f t="shared" si="28"/>
        <v>32</v>
      </c>
      <c r="E931" s="123"/>
      <c r="F931" s="124">
        <v>1800</v>
      </c>
      <c r="G931" s="318"/>
      <c r="H931" s="313"/>
      <c r="I931" s="313"/>
      <c r="J931" s="313"/>
      <c r="K931" s="313"/>
      <c r="L931" s="313"/>
      <c r="M931" s="313"/>
      <c r="N931" s="313"/>
      <c r="O931" s="313"/>
      <c r="P931" s="313"/>
      <c r="Q931" s="313"/>
      <c r="R931" s="313"/>
      <c r="S931" s="313"/>
      <c r="T931" s="313"/>
      <c r="U931" s="313"/>
    </row>
    <row r="932" spans="1:21" x14ac:dyDescent="0.25">
      <c r="A932" s="120" t="s">
        <v>3776</v>
      </c>
      <c r="B932" s="123" t="s">
        <v>5103</v>
      </c>
      <c r="C932" s="123" t="s">
        <v>5104</v>
      </c>
      <c r="D932" s="119">
        <f t="shared" si="28"/>
        <v>35</v>
      </c>
      <c r="E932" s="123"/>
      <c r="F932" s="124">
        <v>1890.0000000000002</v>
      </c>
      <c r="G932" s="318"/>
      <c r="H932" s="313"/>
      <c r="I932" s="313"/>
      <c r="J932" s="313"/>
      <c r="K932" s="313"/>
      <c r="L932" s="313"/>
      <c r="M932" s="313"/>
      <c r="N932" s="313"/>
      <c r="O932" s="313"/>
      <c r="P932" s="313"/>
      <c r="Q932" s="313"/>
      <c r="R932" s="313"/>
      <c r="S932" s="313"/>
      <c r="T932" s="313"/>
      <c r="U932" s="313"/>
    </row>
    <row r="933" spans="1:21" x14ac:dyDescent="0.25">
      <c r="A933" s="120" t="s">
        <v>3781</v>
      </c>
      <c r="B933" s="123" t="s">
        <v>5105</v>
      </c>
      <c r="C933" s="123" t="s">
        <v>5106</v>
      </c>
      <c r="D933" s="119">
        <f t="shared" si="28"/>
        <v>33</v>
      </c>
      <c r="E933" s="123"/>
      <c r="F933" s="124">
        <v>3150</v>
      </c>
      <c r="G933" s="318"/>
      <c r="H933" s="313"/>
      <c r="I933" s="313"/>
      <c r="J933" s="313"/>
      <c r="K933" s="313"/>
      <c r="L933" s="313"/>
      <c r="M933" s="313"/>
      <c r="N933" s="313"/>
      <c r="O933" s="313"/>
      <c r="P933" s="313"/>
      <c r="Q933" s="313"/>
      <c r="R933" s="313"/>
      <c r="S933" s="313"/>
      <c r="T933" s="313"/>
      <c r="U933" s="313"/>
    </row>
    <row r="934" spans="1:21" x14ac:dyDescent="0.25">
      <c r="A934" s="120" t="s">
        <v>3786</v>
      </c>
      <c r="B934" s="123" t="s">
        <v>5107</v>
      </c>
      <c r="C934" s="123" t="s">
        <v>5108</v>
      </c>
      <c r="D934" s="119">
        <f t="shared" si="28"/>
        <v>35</v>
      </c>
      <c r="E934" s="123"/>
      <c r="F934" s="124">
        <v>5400</v>
      </c>
      <c r="G934" s="318"/>
      <c r="H934" s="313"/>
      <c r="I934" s="313"/>
      <c r="J934" s="313"/>
      <c r="K934" s="313"/>
      <c r="L934" s="313"/>
      <c r="M934" s="313"/>
      <c r="N934" s="313"/>
      <c r="O934" s="313"/>
      <c r="P934" s="313"/>
      <c r="Q934" s="313"/>
      <c r="R934" s="313"/>
      <c r="S934" s="313"/>
      <c r="T934" s="313"/>
      <c r="U934" s="313"/>
    </row>
    <row r="935" spans="1:21" x14ac:dyDescent="0.25">
      <c r="A935" s="120" t="s">
        <v>3791</v>
      </c>
      <c r="B935" s="123" t="s">
        <v>5109</v>
      </c>
      <c r="C935" s="123" t="s">
        <v>5110</v>
      </c>
      <c r="D935" s="119">
        <f t="shared" si="28"/>
        <v>33</v>
      </c>
      <c r="E935" s="123"/>
      <c r="F935" s="124">
        <v>9000</v>
      </c>
      <c r="G935" s="318"/>
      <c r="H935" s="313"/>
      <c r="I935" s="313"/>
      <c r="J935" s="313"/>
      <c r="K935" s="313"/>
      <c r="L935" s="313"/>
      <c r="M935" s="313"/>
      <c r="N935" s="313"/>
      <c r="O935" s="313"/>
      <c r="P935" s="313"/>
      <c r="Q935" s="313"/>
      <c r="R935" s="313"/>
      <c r="S935" s="313"/>
      <c r="T935" s="313"/>
      <c r="U935" s="313"/>
    </row>
    <row r="936" spans="1:21" x14ac:dyDescent="0.25">
      <c r="A936" s="120" t="s">
        <v>3796</v>
      </c>
      <c r="B936" s="123" t="s">
        <v>5111</v>
      </c>
      <c r="C936" s="123" t="s">
        <v>5112</v>
      </c>
      <c r="D936" s="119">
        <f t="shared" ref="D936:D967" si="29">LEN(C936)</f>
        <v>35</v>
      </c>
      <c r="E936" s="123"/>
      <c r="F936" s="124">
        <v>6480</v>
      </c>
      <c r="G936" s="318"/>
      <c r="H936" s="313"/>
      <c r="I936" s="313"/>
      <c r="J936" s="313"/>
      <c r="K936" s="313"/>
      <c r="L936" s="313"/>
      <c r="M936" s="313"/>
      <c r="N936" s="313"/>
      <c r="O936" s="313"/>
      <c r="P936" s="313"/>
      <c r="Q936" s="313"/>
      <c r="R936" s="313"/>
      <c r="S936" s="313"/>
      <c r="T936" s="313"/>
      <c r="U936" s="313"/>
    </row>
    <row r="937" spans="1:21" x14ac:dyDescent="0.25">
      <c r="A937" s="120" t="s">
        <v>3801</v>
      </c>
      <c r="B937" s="123" t="s">
        <v>5113</v>
      </c>
      <c r="C937" s="123" t="s">
        <v>5114</v>
      </c>
      <c r="D937" s="119">
        <f t="shared" si="29"/>
        <v>33</v>
      </c>
      <c r="E937" s="123"/>
      <c r="F937" s="124">
        <v>10800</v>
      </c>
      <c r="G937" s="318"/>
      <c r="H937" s="313"/>
      <c r="I937" s="313"/>
      <c r="J937" s="313"/>
      <c r="K937" s="313"/>
      <c r="L937" s="313"/>
      <c r="M937" s="313"/>
      <c r="N937" s="313"/>
      <c r="O937" s="313"/>
      <c r="P937" s="313"/>
      <c r="Q937" s="313"/>
      <c r="R937" s="313"/>
      <c r="S937" s="313"/>
      <c r="T937" s="313"/>
      <c r="U937" s="313"/>
    </row>
    <row r="938" spans="1:21" x14ac:dyDescent="0.25">
      <c r="A938" s="120" t="s">
        <v>3806</v>
      </c>
      <c r="B938" s="123" t="s">
        <v>5115</v>
      </c>
      <c r="C938" s="123" t="s">
        <v>5116</v>
      </c>
      <c r="D938" s="119">
        <f t="shared" si="29"/>
        <v>36</v>
      </c>
      <c r="E938" s="123"/>
      <c r="F938" s="124">
        <v>10800</v>
      </c>
      <c r="G938" s="318"/>
      <c r="H938" s="313"/>
      <c r="I938" s="313"/>
      <c r="J938" s="313"/>
      <c r="K938" s="313"/>
      <c r="L938" s="313"/>
      <c r="M938" s="313"/>
      <c r="N938" s="313"/>
      <c r="O938" s="313"/>
      <c r="P938" s="313"/>
      <c r="Q938" s="313"/>
      <c r="R938" s="313"/>
      <c r="S938" s="313"/>
      <c r="T938" s="313"/>
      <c r="U938" s="313"/>
    </row>
    <row r="939" spans="1:21" x14ac:dyDescent="0.25">
      <c r="A939" s="120" t="s">
        <v>3811</v>
      </c>
      <c r="B939" s="123" t="s">
        <v>5117</v>
      </c>
      <c r="C939" s="123" t="s">
        <v>5118</v>
      </c>
      <c r="D939" s="119">
        <f t="shared" si="29"/>
        <v>34</v>
      </c>
      <c r="E939" s="123"/>
      <c r="F939" s="124">
        <v>18000</v>
      </c>
      <c r="G939" s="318"/>
      <c r="H939" s="313"/>
      <c r="I939" s="313"/>
      <c r="J939" s="313"/>
      <c r="K939" s="313"/>
      <c r="L939" s="313"/>
      <c r="M939" s="313"/>
      <c r="N939" s="313"/>
      <c r="O939" s="313"/>
      <c r="P939" s="313"/>
      <c r="Q939" s="313"/>
      <c r="R939" s="313"/>
      <c r="S939" s="313"/>
      <c r="T939" s="313"/>
      <c r="U939" s="313"/>
    </row>
    <row r="940" spans="1:21" x14ac:dyDescent="0.25">
      <c r="A940" s="120" t="s">
        <v>3667</v>
      </c>
      <c r="B940" s="123" t="s">
        <v>5119</v>
      </c>
      <c r="C940" s="123" t="s">
        <v>5120</v>
      </c>
      <c r="D940" s="119">
        <f t="shared" si="29"/>
        <v>27</v>
      </c>
      <c r="E940" s="123"/>
      <c r="F940" s="124">
        <v>350</v>
      </c>
      <c r="G940" s="318"/>
      <c r="H940" s="313"/>
      <c r="I940" s="313"/>
      <c r="J940" s="313"/>
      <c r="K940" s="313"/>
      <c r="L940" s="313"/>
      <c r="M940" s="313"/>
      <c r="N940" s="313"/>
      <c r="O940" s="313"/>
      <c r="P940" s="313"/>
      <c r="Q940" s="313"/>
      <c r="R940" s="313"/>
      <c r="S940" s="313"/>
      <c r="T940" s="313"/>
      <c r="U940" s="313"/>
    </row>
    <row r="941" spans="1:21" x14ac:dyDescent="0.25">
      <c r="A941" s="120" t="s">
        <v>3672</v>
      </c>
      <c r="B941" s="123" t="s">
        <v>5121</v>
      </c>
      <c r="C941" s="123" t="s">
        <v>5122</v>
      </c>
      <c r="D941" s="119">
        <f t="shared" si="29"/>
        <v>25</v>
      </c>
      <c r="E941" s="123"/>
      <c r="F941" s="124">
        <v>600</v>
      </c>
      <c r="G941" s="318"/>
      <c r="H941" s="313"/>
      <c r="I941" s="313"/>
      <c r="J941" s="313"/>
      <c r="K941" s="313"/>
      <c r="L941" s="313"/>
      <c r="M941" s="313"/>
      <c r="N941" s="313"/>
      <c r="O941" s="313"/>
      <c r="P941" s="313"/>
      <c r="Q941" s="313"/>
      <c r="R941" s="313"/>
      <c r="S941" s="313"/>
      <c r="T941" s="313"/>
      <c r="U941" s="313"/>
    </row>
    <row r="942" spans="1:21" x14ac:dyDescent="0.25">
      <c r="A942" s="120" t="s">
        <v>3677</v>
      </c>
      <c r="B942" s="123" t="s">
        <v>5123</v>
      </c>
      <c r="C942" s="123" t="s">
        <v>5124</v>
      </c>
      <c r="D942" s="119">
        <f t="shared" si="29"/>
        <v>27</v>
      </c>
      <c r="E942" s="123"/>
      <c r="F942" s="124">
        <v>875</v>
      </c>
      <c r="G942" s="318"/>
      <c r="H942" s="313"/>
      <c r="I942" s="313"/>
      <c r="J942" s="313"/>
      <c r="K942" s="313"/>
      <c r="L942" s="313"/>
      <c r="M942" s="313"/>
      <c r="N942" s="313"/>
      <c r="O942" s="313"/>
      <c r="P942" s="313"/>
      <c r="Q942" s="313"/>
      <c r="R942" s="313"/>
      <c r="S942" s="313"/>
      <c r="T942" s="313"/>
      <c r="U942" s="313"/>
    </row>
    <row r="943" spans="1:21" x14ac:dyDescent="0.25">
      <c r="A943" s="120" t="s">
        <v>3682</v>
      </c>
      <c r="B943" s="123" t="s">
        <v>5125</v>
      </c>
      <c r="C943" s="123" t="s">
        <v>5126</v>
      </c>
      <c r="D943" s="119">
        <f t="shared" si="29"/>
        <v>25</v>
      </c>
      <c r="E943" s="123"/>
      <c r="F943" s="124">
        <v>1500</v>
      </c>
      <c r="G943" s="318"/>
      <c r="H943" s="313"/>
      <c r="I943" s="313"/>
      <c r="J943" s="313"/>
      <c r="K943" s="313"/>
      <c r="L943" s="313"/>
      <c r="M943" s="313"/>
      <c r="N943" s="313"/>
      <c r="O943" s="313"/>
      <c r="P943" s="313"/>
      <c r="Q943" s="313"/>
      <c r="R943" s="313"/>
      <c r="S943" s="313"/>
      <c r="T943" s="313"/>
      <c r="U943" s="313"/>
    </row>
    <row r="944" spans="1:21" x14ac:dyDescent="0.25">
      <c r="A944" s="120" t="s">
        <v>3687</v>
      </c>
      <c r="B944" s="123" t="s">
        <v>5127</v>
      </c>
      <c r="C944" s="123" t="s">
        <v>5128</v>
      </c>
      <c r="D944" s="119">
        <f t="shared" si="29"/>
        <v>27</v>
      </c>
      <c r="E944" s="123"/>
      <c r="F944" s="124">
        <v>1225</v>
      </c>
      <c r="G944" s="318"/>
      <c r="H944" s="313"/>
      <c r="I944" s="313"/>
      <c r="J944" s="313"/>
      <c r="K944" s="313"/>
      <c r="L944" s="313"/>
      <c r="M944" s="313"/>
      <c r="N944" s="313"/>
      <c r="O944" s="313"/>
      <c r="P944" s="313"/>
      <c r="Q944" s="313"/>
      <c r="R944" s="313"/>
      <c r="S944" s="313"/>
      <c r="T944" s="313"/>
      <c r="U944" s="313"/>
    </row>
    <row r="945" spans="1:21" x14ac:dyDescent="0.25">
      <c r="A945" s="120" t="s">
        <v>3692</v>
      </c>
      <c r="B945" s="123" t="s">
        <v>5129</v>
      </c>
      <c r="C945" s="123" t="s">
        <v>5130</v>
      </c>
      <c r="D945" s="119">
        <f t="shared" si="29"/>
        <v>25</v>
      </c>
      <c r="E945" s="123"/>
      <c r="F945" s="124">
        <v>2100</v>
      </c>
      <c r="G945" s="318"/>
      <c r="H945" s="313"/>
      <c r="I945" s="313"/>
      <c r="J945" s="313"/>
      <c r="K945" s="313"/>
      <c r="L945" s="313"/>
      <c r="M945" s="313"/>
      <c r="N945" s="313"/>
      <c r="O945" s="313"/>
      <c r="P945" s="313"/>
      <c r="Q945" s="313"/>
      <c r="R945" s="313"/>
      <c r="S945" s="313"/>
      <c r="T945" s="313"/>
      <c r="U945" s="313"/>
    </row>
    <row r="946" spans="1:21" x14ac:dyDescent="0.25">
      <c r="A946" s="120" t="s">
        <v>3697</v>
      </c>
      <c r="B946" s="123" t="s">
        <v>5131</v>
      </c>
      <c r="C946" s="123" t="s">
        <v>5132</v>
      </c>
      <c r="D946" s="119">
        <f t="shared" si="29"/>
        <v>27</v>
      </c>
      <c r="E946" s="123"/>
      <c r="F946" s="124">
        <v>2450</v>
      </c>
      <c r="G946" s="318"/>
      <c r="H946" s="313"/>
      <c r="I946" s="313"/>
      <c r="J946" s="313"/>
      <c r="K946" s="313"/>
      <c r="L946" s="313"/>
      <c r="M946" s="313"/>
      <c r="N946" s="313"/>
      <c r="O946" s="313"/>
      <c r="P946" s="313"/>
      <c r="Q946" s="313"/>
      <c r="R946" s="313"/>
      <c r="S946" s="313"/>
      <c r="T946" s="313"/>
      <c r="U946" s="313"/>
    </row>
    <row r="947" spans="1:21" x14ac:dyDescent="0.25">
      <c r="A947" s="120" t="s">
        <v>3702</v>
      </c>
      <c r="B947" s="123" t="s">
        <v>5133</v>
      </c>
      <c r="C947" s="123" t="s">
        <v>5134</v>
      </c>
      <c r="D947" s="119">
        <f t="shared" si="29"/>
        <v>25</v>
      </c>
      <c r="E947" s="123"/>
      <c r="F947" s="124">
        <v>4200</v>
      </c>
      <c r="G947" s="318"/>
      <c r="H947" s="313"/>
      <c r="I947" s="313"/>
      <c r="J947" s="313"/>
      <c r="K947" s="313"/>
      <c r="L947" s="313"/>
      <c r="M947" s="313"/>
      <c r="N947" s="313"/>
      <c r="O947" s="313"/>
      <c r="P947" s="313"/>
      <c r="Q947" s="313"/>
      <c r="R947" s="313"/>
      <c r="S947" s="313"/>
      <c r="T947" s="313"/>
      <c r="U947" s="313"/>
    </row>
    <row r="948" spans="1:21" x14ac:dyDescent="0.25">
      <c r="A948" s="120" t="s">
        <v>3707</v>
      </c>
      <c r="B948" s="123" t="s">
        <v>5135</v>
      </c>
      <c r="C948" s="123" t="s">
        <v>5136</v>
      </c>
      <c r="D948" s="119">
        <f t="shared" si="29"/>
        <v>27</v>
      </c>
      <c r="E948" s="123"/>
      <c r="F948" s="124">
        <v>4550</v>
      </c>
      <c r="G948" s="318"/>
      <c r="H948" s="313"/>
      <c r="I948" s="313"/>
      <c r="J948" s="313"/>
      <c r="K948" s="313"/>
      <c r="L948" s="313"/>
      <c r="M948" s="313"/>
      <c r="N948" s="313"/>
      <c r="O948" s="313"/>
      <c r="P948" s="313"/>
      <c r="Q948" s="313"/>
      <c r="R948" s="313"/>
      <c r="S948" s="313"/>
      <c r="T948" s="313"/>
      <c r="U948" s="313"/>
    </row>
    <row r="949" spans="1:21" x14ac:dyDescent="0.25">
      <c r="A949" s="120" t="s">
        <v>3712</v>
      </c>
      <c r="B949" s="123" t="s">
        <v>5137</v>
      </c>
      <c r="C949" s="123" t="s">
        <v>5138</v>
      </c>
      <c r="D949" s="119">
        <f t="shared" si="29"/>
        <v>25</v>
      </c>
      <c r="E949" s="123"/>
      <c r="F949" s="124">
        <v>7800</v>
      </c>
      <c r="G949" s="318"/>
      <c r="H949" s="313"/>
      <c r="I949" s="313"/>
      <c r="J949" s="313"/>
      <c r="K949" s="313"/>
      <c r="L949" s="313"/>
      <c r="M949" s="313"/>
      <c r="N949" s="313"/>
      <c r="O949" s="313"/>
      <c r="P949" s="313"/>
      <c r="Q949" s="313"/>
      <c r="R949" s="313"/>
      <c r="S949" s="313"/>
      <c r="T949" s="313"/>
      <c r="U949" s="313"/>
    </row>
    <row r="950" spans="1:21" x14ac:dyDescent="0.25">
      <c r="A950" s="120" t="s">
        <v>3717</v>
      </c>
      <c r="B950" s="123" t="s">
        <v>5139</v>
      </c>
      <c r="C950" s="123" t="s">
        <v>5140</v>
      </c>
      <c r="D950" s="119">
        <f t="shared" si="29"/>
        <v>27</v>
      </c>
      <c r="E950" s="123"/>
      <c r="F950" s="124">
        <v>10500</v>
      </c>
      <c r="G950" s="318"/>
      <c r="H950" s="313"/>
      <c r="I950" s="313"/>
      <c r="J950" s="313"/>
      <c r="K950" s="313"/>
      <c r="L950" s="313"/>
      <c r="M950" s="313"/>
      <c r="N950" s="313"/>
      <c r="O950" s="313"/>
      <c r="P950" s="313"/>
      <c r="Q950" s="313"/>
      <c r="R950" s="313"/>
      <c r="S950" s="313"/>
      <c r="T950" s="313"/>
      <c r="U950" s="313"/>
    </row>
    <row r="951" spans="1:21" x14ac:dyDescent="0.25">
      <c r="A951" s="120" t="s">
        <v>3722</v>
      </c>
      <c r="B951" s="123" t="s">
        <v>5141</v>
      </c>
      <c r="C951" s="123" t="s">
        <v>5142</v>
      </c>
      <c r="D951" s="119">
        <f t="shared" si="29"/>
        <v>25</v>
      </c>
      <c r="E951" s="123"/>
      <c r="F951" s="124">
        <v>18000</v>
      </c>
      <c r="G951" s="318"/>
      <c r="H951" s="313"/>
      <c r="I951" s="313"/>
      <c r="J951" s="313"/>
      <c r="K951" s="313"/>
      <c r="L951" s="313"/>
      <c r="M951" s="313"/>
      <c r="N951" s="313"/>
      <c r="O951" s="313"/>
      <c r="P951" s="313"/>
      <c r="Q951" s="313"/>
      <c r="R951" s="313"/>
      <c r="S951" s="313"/>
      <c r="T951" s="313"/>
      <c r="U951" s="313"/>
    </row>
    <row r="952" spans="1:21" x14ac:dyDescent="0.25">
      <c r="A952" s="120" t="s">
        <v>3727</v>
      </c>
      <c r="B952" s="123" t="s">
        <v>5143</v>
      </c>
      <c r="C952" s="123" t="s">
        <v>5144</v>
      </c>
      <c r="D952" s="119">
        <f t="shared" si="29"/>
        <v>27</v>
      </c>
      <c r="E952" s="123"/>
      <c r="F952" s="124">
        <v>17500</v>
      </c>
      <c r="G952" s="318"/>
      <c r="H952" s="313"/>
      <c r="I952" s="313"/>
      <c r="J952" s="313"/>
      <c r="K952" s="313"/>
      <c r="L952" s="313"/>
      <c r="M952" s="313"/>
      <c r="N952" s="313"/>
      <c r="O952" s="313"/>
      <c r="P952" s="313"/>
      <c r="Q952" s="313"/>
      <c r="R952" s="313"/>
      <c r="S952" s="313"/>
      <c r="T952" s="313"/>
      <c r="U952" s="313"/>
    </row>
    <row r="953" spans="1:21" x14ac:dyDescent="0.25">
      <c r="A953" s="120" t="s">
        <v>3732</v>
      </c>
      <c r="B953" s="123" t="s">
        <v>5145</v>
      </c>
      <c r="C953" s="123" t="s">
        <v>5146</v>
      </c>
      <c r="D953" s="119">
        <f t="shared" si="29"/>
        <v>25</v>
      </c>
      <c r="E953" s="123"/>
      <c r="F953" s="124">
        <v>30000</v>
      </c>
      <c r="G953" s="318"/>
      <c r="H953" s="313"/>
      <c r="I953" s="313"/>
      <c r="J953" s="313"/>
      <c r="K953" s="313"/>
      <c r="L953" s="313"/>
      <c r="M953" s="313"/>
      <c r="N953" s="313"/>
      <c r="O953" s="313"/>
      <c r="P953" s="313"/>
      <c r="Q953" s="313"/>
      <c r="R953" s="313"/>
      <c r="S953" s="313"/>
      <c r="T953" s="313"/>
      <c r="U953" s="313"/>
    </row>
    <row r="954" spans="1:21" x14ac:dyDescent="0.25">
      <c r="A954" s="120" t="s">
        <v>3737</v>
      </c>
      <c r="B954" s="123" t="s">
        <v>5147</v>
      </c>
      <c r="C954" s="123" t="s">
        <v>5148</v>
      </c>
      <c r="D954" s="119">
        <f t="shared" si="29"/>
        <v>28</v>
      </c>
      <c r="E954" s="123"/>
      <c r="F954" s="124">
        <v>29749.999999999996</v>
      </c>
      <c r="G954" s="318"/>
      <c r="H954" s="313"/>
      <c r="I954" s="313"/>
      <c r="J954" s="313"/>
      <c r="K954" s="313"/>
      <c r="L954" s="313"/>
      <c r="M954" s="313"/>
      <c r="N954" s="313"/>
      <c r="O954" s="313"/>
      <c r="P954" s="313"/>
      <c r="Q954" s="313"/>
      <c r="R954" s="313"/>
      <c r="S954" s="313"/>
      <c r="T954" s="313"/>
      <c r="U954" s="313"/>
    </row>
    <row r="955" spans="1:21" x14ac:dyDescent="0.25">
      <c r="A955" s="120" t="s">
        <v>3742</v>
      </c>
      <c r="B955" s="123" t="s">
        <v>5149</v>
      </c>
      <c r="C955" s="123" t="s">
        <v>5150</v>
      </c>
      <c r="D955" s="119">
        <f t="shared" si="29"/>
        <v>26</v>
      </c>
      <c r="E955" s="123"/>
      <c r="F955" s="124">
        <v>51000</v>
      </c>
      <c r="G955" s="318"/>
      <c r="H955" s="313"/>
      <c r="I955" s="313"/>
      <c r="J955" s="313"/>
      <c r="K955" s="313"/>
      <c r="L955" s="313"/>
      <c r="M955" s="313"/>
      <c r="N955" s="313"/>
      <c r="O955" s="313"/>
      <c r="P955" s="313"/>
      <c r="Q955" s="313"/>
      <c r="R955" s="313"/>
      <c r="S955" s="313"/>
      <c r="T955" s="313"/>
      <c r="U955" s="313"/>
    </row>
    <row r="956" spans="1:21" x14ac:dyDescent="0.25">
      <c r="A956" s="120" t="s">
        <v>3747</v>
      </c>
      <c r="B956" s="123" t="s">
        <v>5151</v>
      </c>
      <c r="C956" s="123" t="s">
        <v>5152</v>
      </c>
      <c r="D956" s="119">
        <f t="shared" si="29"/>
        <v>34</v>
      </c>
      <c r="E956" s="123"/>
      <c r="F956" s="124">
        <v>630</v>
      </c>
      <c r="G956" s="318"/>
      <c r="H956" s="313"/>
      <c r="I956" s="313"/>
      <c r="J956" s="313"/>
      <c r="K956" s="313"/>
      <c r="L956" s="313"/>
      <c r="M956" s="313"/>
      <c r="N956" s="313"/>
      <c r="O956" s="313"/>
      <c r="P956" s="313"/>
      <c r="Q956" s="313"/>
      <c r="R956" s="313"/>
      <c r="S956" s="313"/>
      <c r="T956" s="313"/>
      <c r="U956" s="313"/>
    </row>
    <row r="957" spans="1:21" x14ac:dyDescent="0.25">
      <c r="A957" s="120" t="s">
        <v>3752</v>
      </c>
      <c r="B957" s="123" t="s">
        <v>5153</v>
      </c>
      <c r="C957" s="123" t="s">
        <v>5154</v>
      </c>
      <c r="D957" s="119">
        <f t="shared" si="29"/>
        <v>32</v>
      </c>
      <c r="E957" s="123"/>
      <c r="F957" s="124">
        <v>1080</v>
      </c>
      <c r="G957" s="318"/>
      <c r="H957" s="313"/>
      <c r="I957" s="313"/>
      <c r="J957" s="313"/>
      <c r="K957" s="313"/>
      <c r="L957" s="313"/>
      <c r="M957" s="313"/>
      <c r="N957" s="313"/>
      <c r="O957" s="313"/>
      <c r="P957" s="313"/>
      <c r="Q957" s="313"/>
      <c r="R957" s="313"/>
      <c r="S957" s="313"/>
      <c r="T957" s="313"/>
      <c r="U957" s="313"/>
    </row>
    <row r="958" spans="1:21" x14ac:dyDescent="0.25">
      <c r="A958" s="120" t="s">
        <v>3757</v>
      </c>
      <c r="B958" s="123" t="s">
        <v>5155</v>
      </c>
      <c r="C958" s="123" t="s">
        <v>5156</v>
      </c>
      <c r="D958" s="119">
        <f t="shared" si="29"/>
        <v>34</v>
      </c>
      <c r="E958" s="123"/>
      <c r="F958" s="124">
        <v>875</v>
      </c>
      <c r="G958" s="318"/>
      <c r="H958" s="313"/>
      <c r="I958" s="313"/>
      <c r="J958" s="313"/>
      <c r="K958" s="313"/>
      <c r="L958" s="313"/>
      <c r="M958" s="313"/>
      <c r="N958" s="313"/>
      <c r="O958" s="313"/>
      <c r="P958" s="313"/>
      <c r="Q958" s="313"/>
      <c r="R958" s="313"/>
      <c r="S958" s="313"/>
      <c r="T958" s="313"/>
      <c r="U958" s="313"/>
    </row>
    <row r="959" spans="1:21" x14ac:dyDescent="0.25">
      <c r="A959" s="120" t="s">
        <v>3762</v>
      </c>
      <c r="B959" s="123" t="s">
        <v>5157</v>
      </c>
      <c r="C959" s="123" t="s">
        <v>5158</v>
      </c>
      <c r="D959" s="119">
        <f t="shared" si="29"/>
        <v>32</v>
      </c>
      <c r="E959" s="123"/>
      <c r="F959" s="124">
        <v>1500</v>
      </c>
      <c r="G959" s="318"/>
      <c r="H959" s="313"/>
      <c r="I959" s="313"/>
      <c r="J959" s="313"/>
      <c r="K959" s="313"/>
      <c r="L959" s="313"/>
      <c r="M959" s="313"/>
      <c r="N959" s="313"/>
      <c r="O959" s="313"/>
      <c r="P959" s="313"/>
      <c r="Q959" s="313"/>
      <c r="R959" s="313"/>
      <c r="S959" s="313"/>
      <c r="T959" s="313"/>
      <c r="U959" s="313"/>
    </row>
    <row r="960" spans="1:21" x14ac:dyDescent="0.25">
      <c r="A960" s="120" t="s">
        <v>3767</v>
      </c>
      <c r="B960" s="123" t="s">
        <v>5159</v>
      </c>
      <c r="C960" s="123" t="s">
        <v>5160</v>
      </c>
      <c r="D960" s="119">
        <f t="shared" si="29"/>
        <v>34</v>
      </c>
      <c r="E960" s="123"/>
      <c r="F960" s="124">
        <v>1400</v>
      </c>
      <c r="G960" s="318"/>
      <c r="H960" s="313"/>
      <c r="I960" s="313"/>
      <c r="J960" s="313"/>
      <c r="K960" s="313"/>
      <c r="L960" s="313"/>
      <c r="M960" s="313"/>
      <c r="N960" s="313"/>
      <c r="O960" s="313"/>
      <c r="P960" s="313"/>
      <c r="Q960" s="313"/>
      <c r="R960" s="313"/>
      <c r="S960" s="313"/>
      <c r="T960" s="313"/>
      <c r="U960" s="313"/>
    </row>
    <row r="961" spans="1:21" x14ac:dyDescent="0.25">
      <c r="A961" s="120" t="s">
        <v>3772</v>
      </c>
      <c r="B961" s="123" t="s">
        <v>5161</v>
      </c>
      <c r="C961" s="123" t="s">
        <v>5162</v>
      </c>
      <c r="D961" s="119">
        <f t="shared" si="29"/>
        <v>32</v>
      </c>
      <c r="E961" s="123"/>
      <c r="F961" s="124">
        <v>2400</v>
      </c>
      <c r="G961" s="318"/>
      <c r="H961" s="313"/>
      <c r="I961" s="313"/>
      <c r="J961" s="313"/>
      <c r="K961" s="313"/>
      <c r="L961" s="313"/>
      <c r="M961" s="313"/>
      <c r="N961" s="313"/>
      <c r="O961" s="313"/>
      <c r="P961" s="313"/>
      <c r="Q961" s="313"/>
      <c r="R961" s="313"/>
      <c r="S961" s="313"/>
      <c r="T961" s="313"/>
      <c r="U961" s="313"/>
    </row>
    <row r="962" spans="1:21" x14ac:dyDescent="0.25">
      <c r="A962" s="120" t="s">
        <v>3777</v>
      </c>
      <c r="B962" s="123" t="s">
        <v>5163</v>
      </c>
      <c r="C962" s="123" t="s">
        <v>5164</v>
      </c>
      <c r="D962" s="119">
        <f t="shared" si="29"/>
        <v>35</v>
      </c>
      <c r="E962" s="123"/>
      <c r="F962" s="124">
        <v>2450</v>
      </c>
      <c r="G962" s="318"/>
      <c r="H962" s="313"/>
      <c r="I962" s="313"/>
      <c r="J962" s="313"/>
      <c r="K962" s="313"/>
      <c r="L962" s="313"/>
      <c r="M962" s="313"/>
      <c r="N962" s="313"/>
      <c r="O962" s="313"/>
      <c r="P962" s="313"/>
      <c r="Q962" s="313"/>
      <c r="R962" s="313"/>
      <c r="S962" s="313"/>
      <c r="T962" s="313"/>
      <c r="U962" s="313"/>
    </row>
    <row r="963" spans="1:21" x14ac:dyDescent="0.25">
      <c r="A963" s="120" t="s">
        <v>3782</v>
      </c>
      <c r="B963" s="123" t="s">
        <v>5165</v>
      </c>
      <c r="C963" s="123" t="s">
        <v>5166</v>
      </c>
      <c r="D963" s="119">
        <f t="shared" si="29"/>
        <v>33</v>
      </c>
      <c r="E963" s="123"/>
      <c r="F963" s="124">
        <v>4200</v>
      </c>
      <c r="G963" s="318"/>
      <c r="H963" s="313"/>
      <c r="I963" s="313"/>
      <c r="J963" s="313"/>
      <c r="K963" s="313"/>
      <c r="L963" s="313"/>
      <c r="M963" s="313"/>
      <c r="N963" s="313"/>
      <c r="O963" s="313"/>
      <c r="P963" s="313"/>
      <c r="Q963" s="313"/>
      <c r="R963" s="313"/>
      <c r="S963" s="313"/>
      <c r="T963" s="313"/>
      <c r="U963" s="313"/>
    </row>
    <row r="964" spans="1:21" x14ac:dyDescent="0.25">
      <c r="A964" s="120" t="s">
        <v>3787</v>
      </c>
      <c r="B964" s="123" t="s">
        <v>5167</v>
      </c>
      <c r="C964" s="123" t="s">
        <v>5168</v>
      </c>
      <c r="D964" s="119">
        <f t="shared" si="29"/>
        <v>35</v>
      </c>
      <c r="E964" s="123"/>
      <c r="F964" s="124">
        <v>7000</v>
      </c>
      <c r="G964" s="318"/>
      <c r="H964" s="313"/>
      <c r="I964" s="313"/>
      <c r="J964" s="313"/>
      <c r="K964" s="313"/>
      <c r="L964" s="313"/>
      <c r="M964" s="313"/>
      <c r="N964" s="313"/>
      <c r="O964" s="313"/>
      <c r="P964" s="313"/>
      <c r="Q964" s="313"/>
      <c r="R964" s="313"/>
      <c r="S964" s="313"/>
      <c r="T964" s="313"/>
      <c r="U964" s="313"/>
    </row>
    <row r="965" spans="1:21" x14ac:dyDescent="0.25">
      <c r="A965" s="120" t="s">
        <v>3792</v>
      </c>
      <c r="B965" s="123" t="s">
        <v>5169</v>
      </c>
      <c r="C965" s="123" t="s">
        <v>5170</v>
      </c>
      <c r="D965" s="119">
        <f t="shared" si="29"/>
        <v>33</v>
      </c>
      <c r="E965" s="123"/>
      <c r="F965" s="124">
        <v>12000</v>
      </c>
      <c r="G965" s="318"/>
      <c r="H965" s="313"/>
      <c r="I965" s="313"/>
      <c r="J965" s="313"/>
      <c r="K965" s="313"/>
      <c r="L965" s="313"/>
      <c r="M965" s="313"/>
      <c r="N965" s="313"/>
      <c r="O965" s="313"/>
      <c r="P965" s="313"/>
      <c r="Q965" s="313"/>
      <c r="R965" s="313"/>
      <c r="S965" s="313"/>
      <c r="T965" s="313"/>
      <c r="U965" s="313"/>
    </row>
    <row r="966" spans="1:21" x14ac:dyDescent="0.25">
      <c r="A966" s="120" t="s">
        <v>3797</v>
      </c>
      <c r="B966" s="123" t="s">
        <v>5171</v>
      </c>
      <c r="C966" s="123" t="s">
        <v>5172</v>
      </c>
      <c r="D966" s="119">
        <f t="shared" si="29"/>
        <v>35</v>
      </c>
      <c r="E966" s="123"/>
      <c r="F966" s="124">
        <v>8400</v>
      </c>
      <c r="G966" s="318"/>
      <c r="H966" s="313"/>
      <c r="I966" s="313"/>
      <c r="J966" s="313"/>
      <c r="K966" s="313"/>
      <c r="L966" s="313"/>
      <c r="M966" s="313"/>
      <c r="N966" s="313"/>
      <c r="O966" s="313"/>
      <c r="P966" s="313"/>
      <c r="Q966" s="313"/>
      <c r="R966" s="313"/>
      <c r="S966" s="313"/>
      <c r="T966" s="313"/>
      <c r="U966" s="313"/>
    </row>
    <row r="967" spans="1:21" x14ac:dyDescent="0.25">
      <c r="A967" s="120" t="s">
        <v>3802</v>
      </c>
      <c r="B967" s="123" t="s">
        <v>5173</v>
      </c>
      <c r="C967" s="123" t="s">
        <v>5174</v>
      </c>
      <c r="D967" s="119">
        <f t="shared" si="29"/>
        <v>33</v>
      </c>
      <c r="E967" s="123"/>
      <c r="F967" s="124">
        <v>14400</v>
      </c>
      <c r="G967" s="318"/>
      <c r="H967" s="313"/>
      <c r="I967" s="313"/>
      <c r="J967" s="313"/>
      <c r="K967" s="313"/>
      <c r="L967" s="313"/>
      <c r="M967" s="313"/>
      <c r="N967" s="313"/>
      <c r="O967" s="313"/>
      <c r="P967" s="313"/>
      <c r="Q967" s="313"/>
      <c r="R967" s="313"/>
      <c r="S967" s="313"/>
      <c r="T967" s="313"/>
      <c r="U967" s="313"/>
    </row>
    <row r="968" spans="1:21" x14ac:dyDescent="0.25">
      <c r="A968" s="120" t="s">
        <v>3807</v>
      </c>
      <c r="B968" s="123" t="s">
        <v>5175</v>
      </c>
      <c r="C968" s="123" t="s">
        <v>5176</v>
      </c>
      <c r="D968" s="119">
        <f t="shared" ref="D968:D984" si="30">LEN(C968)</f>
        <v>36</v>
      </c>
      <c r="E968" s="123"/>
      <c r="F968" s="124">
        <v>14000</v>
      </c>
      <c r="G968" s="318"/>
      <c r="H968" s="313"/>
      <c r="I968" s="313"/>
      <c r="J968" s="313"/>
      <c r="K968" s="313"/>
      <c r="L968" s="313"/>
      <c r="M968" s="313"/>
      <c r="N968" s="313"/>
      <c r="O968" s="313"/>
      <c r="P968" s="313"/>
      <c r="Q968" s="313"/>
      <c r="R968" s="313"/>
      <c r="S968" s="313"/>
      <c r="T968" s="313"/>
      <c r="U968" s="313"/>
    </row>
    <row r="969" spans="1:21" x14ac:dyDescent="0.25">
      <c r="A969" s="120" t="s">
        <v>3812</v>
      </c>
      <c r="B969" s="123" t="s">
        <v>5177</v>
      </c>
      <c r="C969" s="123" t="s">
        <v>5178</v>
      </c>
      <c r="D969" s="119">
        <f t="shared" si="30"/>
        <v>34</v>
      </c>
      <c r="E969" s="123"/>
      <c r="F969" s="124">
        <v>24000</v>
      </c>
      <c r="G969" s="318"/>
      <c r="H969" s="313"/>
      <c r="I969" s="313"/>
      <c r="J969" s="313"/>
      <c r="K969" s="313"/>
      <c r="L969" s="313"/>
      <c r="M969" s="313"/>
      <c r="N969" s="313"/>
      <c r="O969" s="313"/>
      <c r="P969" s="313"/>
      <c r="Q969" s="313"/>
      <c r="R969" s="313"/>
      <c r="S969" s="313"/>
      <c r="T969" s="313"/>
      <c r="U969" s="313"/>
    </row>
    <row r="970" spans="1:21" ht="30" x14ac:dyDescent="0.25">
      <c r="A970" s="120" t="s">
        <v>1430</v>
      </c>
      <c r="B970" s="123" t="s">
        <v>5179</v>
      </c>
      <c r="C970" s="123" t="s">
        <v>1432</v>
      </c>
      <c r="D970" s="119">
        <f t="shared" si="30"/>
        <v>39</v>
      </c>
      <c r="E970" s="123"/>
      <c r="F970" s="124">
        <v>24000</v>
      </c>
      <c r="G970" s="318"/>
      <c r="H970" s="313"/>
      <c r="I970" s="313"/>
      <c r="J970" s="313"/>
      <c r="K970" s="313"/>
      <c r="L970" s="313"/>
      <c r="M970" s="313"/>
      <c r="N970" s="313"/>
      <c r="O970" s="313"/>
      <c r="P970" s="313"/>
      <c r="Q970" s="313"/>
      <c r="R970" s="313"/>
      <c r="S970" s="313"/>
      <c r="T970" s="313"/>
      <c r="U970" s="313"/>
    </row>
    <row r="971" spans="1:21" ht="30" x14ac:dyDescent="0.25">
      <c r="A971" s="120" t="s">
        <v>1469</v>
      </c>
      <c r="B971" s="123" t="s">
        <v>5180</v>
      </c>
      <c r="C971" s="123" t="s">
        <v>1471</v>
      </c>
      <c r="D971" s="119">
        <f t="shared" si="30"/>
        <v>32</v>
      </c>
      <c r="E971" s="123"/>
      <c r="F971" s="124">
        <v>7000</v>
      </c>
      <c r="G971" s="318"/>
      <c r="H971" s="313"/>
      <c r="I971" s="313"/>
      <c r="J971" s="313"/>
      <c r="K971" s="313"/>
      <c r="L971" s="313"/>
      <c r="M971" s="313"/>
      <c r="N971" s="313"/>
      <c r="O971" s="313"/>
      <c r="P971" s="313"/>
      <c r="Q971" s="313"/>
      <c r="R971" s="313"/>
      <c r="S971" s="313"/>
      <c r="T971" s="313"/>
      <c r="U971" s="313"/>
    </row>
    <row r="972" spans="1:21" x14ac:dyDescent="0.25">
      <c r="A972" s="120" t="s">
        <v>1456</v>
      </c>
      <c r="B972" s="123" t="s">
        <v>5181</v>
      </c>
      <c r="C972" s="123" t="s">
        <v>1458</v>
      </c>
      <c r="D972" s="119">
        <f t="shared" si="30"/>
        <v>38</v>
      </c>
      <c r="E972" s="123"/>
      <c r="F972" s="124">
        <v>24000</v>
      </c>
      <c r="G972" s="318"/>
      <c r="H972" s="313"/>
      <c r="I972" s="313"/>
      <c r="J972" s="313"/>
      <c r="K972" s="313"/>
      <c r="L972" s="313"/>
      <c r="M972" s="313"/>
      <c r="N972" s="313"/>
      <c r="O972" s="313"/>
      <c r="P972" s="313"/>
      <c r="Q972" s="313"/>
      <c r="R972" s="313"/>
      <c r="S972" s="313"/>
      <c r="T972" s="313"/>
      <c r="U972" s="313"/>
    </row>
    <row r="973" spans="1:21" x14ac:dyDescent="0.25">
      <c r="A973" s="120" t="s">
        <v>1459</v>
      </c>
      <c r="B973" s="123" t="s">
        <v>5182</v>
      </c>
      <c r="C973" s="123" t="s">
        <v>1461</v>
      </c>
      <c r="D973" s="119">
        <f t="shared" si="30"/>
        <v>38</v>
      </c>
      <c r="E973" s="123"/>
      <c r="F973" s="124">
        <v>27500</v>
      </c>
      <c r="G973" s="318"/>
      <c r="H973" s="313"/>
      <c r="I973" s="313"/>
      <c r="J973" s="313"/>
      <c r="K973" s="313"/>
      <c r="L973" s="313"/>
      <c r="M973" s="313"/>
      <c r="N973" s="313"/>
      <c r="O973" s="313"/>
      <c r="P973" s="313"/>
      <c r="Q973" s="313"/>
      <c r="R973" s="313"/>
      <c r="S973" s="313"/>
      <c r="T973" s="313"/>
      <c r="U973" s="313"/>
    </row>
    <row r="974" spans="1:21" x14ac:dyDescent="0.25">
      <c r="A974" s="120" t="s">
        <v>1462</v>
      </c>
      <c r="B974" s="123" t="s">
        <v>5183</v>
      </c>
      <c r="C974" s="123" t="s">
        <v>1464</v>
      </c>
      <c r="D974" s="119">
        <f t="shared" si="30"/>
        <v>38</v>
      </c>
      <c r="E974" s="123"/>
      <c r="F974" s="124">
        <v>30000</v>
      </c>
      <c r="G974" s="318"/>
      <c r="H974" s="313"/>
      <c r="I974" s="313"/>
      <c r="J974" s="313"/>
      <c r="K974" s="313"/>
      <c r="L974" s="313"/>
      <c r="M974" s="313"/>
      <c r="N974" s="313"/>
      <c r="O974" s="313"/>
      <c r="P974" s="313"/>
      <c r="Q974" s="313"/>
      <c r="R974" s="313"/>
      <c r="S974" s="313"/>
      <c r="T974" s="313"/>
      <c r="U974" s="313"/>
    </row>
    <row r="975" spans="1:21" ht="30" x14ac:dyDescent="0.25">
      <c r="A975" s="120" t="s">
        <v>182</v>
      </c>
      <c r="B975" s="123" t="s">
        <v>183</v>
      </c>
      <c r="C975" s="123" t="s">
        <v>184</v>
      </c>
      <c r="D975" s="119">
        <f t="shared" si="30"/>
        <v>38</v>
      </c>
      <c r="E975" s="123"/>
      <c r="F975" s="124">
        <v>995</v>
      </c>
      <c r="G975" s="318"/>
      <c r="H975" s="313" t="s">
        <v>5184</v>
      </c>
      <c r="I975" s="313" t="s">
        <v>4059</v>
      </c>
      <c r="J975" s="313" t="s">
        <v>4041</v>
      </c>
      <c r="K975" s="313" t="s">
        <v>4060</v>
      </c>
      <c r="L975" s="315">
        <v>42102</v>
      </c>
      <c r="M975" s="315" t="s">
        <v>5185</v>
      </c>
      <c r="N975" s="316">
        <v>22</v>
      </c>
      <c r="O975" s="316">
        <v>18</v>
      </c>
      <c r="P975" s="316">
        <v>10</v>
      </c>
      <c r="Q975" s="316">
        <v>15.45</v>
      </c>
      <c r="R975" s="317">
        <v>12</v>
      </c>
      <c r="S975" s="317" t="s">
        <v>5186</v>
      </c>
      <c r="T975" s="317" t="s">
        <v>5187</v>
      </c>
      <c r="U975" s="317"/>
    </row>
    <row r="976" spans="1:21" x14ac:dyDescent="0.25">
      <c r="A976" s="120" t="s">
        <v>2161</v>
      </c>
      <c r="B976" s="123" t="s">
        <v>2162</v>
      </c>
      <c r="C976" s="123" t="s">
        <v>2163</v>
      </c>
      <c r="D976" s="119">
        <f t="shared" si="30"/>
        <v>24</v>
      </c>
      <c r="E976" s="123"/>
      <c r="F976" s="124">
        <v>70</v>
      </c>
      <c r="G976" s="318"/>
      <c r="H976" s="319"/>
      <c r="I976" s="313"/>
      <c r="J976" s="313"/>
      <c r="K976" s="313"/>
      <c r="L976" s="313"/>
      <c r="M976" s="313"/>
      <c r="N976" s="313"/>
      <c r="O976" s="313"/>
      <c r="P976" s="313"/>
      <c r="Q976" s="313"/>
      <c r="R976" s="313"/>
      <c r="S976" s="313"/>
      <c r="T976" s="313"/>
      <c r="U976" s="313"/>
    </row>
    <row r="977" spans="1:21" x14ac:dyDescent="0.25">
      <c r="A977" s="120" t="s">
        <v>2166</v>
      </c>
      <c r="B977" s="123" t="s">
        <v>2167</v>
      </c>
      <c r="C977" s="123" t="s">
        <v>2168</v>
      </c>
      <c r="D977" s="119">
        <f t="shared" si="30"/>
        <v>25</v>
      </c>
      <c r="E977" s="123"/>
      <c r="F977" s="124">
        <v>140</v>
      </c>
      <c r="G977" s="318"/>
      <c r="H977" s="319"/>
      <c r="I977" s="313"/>
      <c r="J977" s="313"/>
      <c r="K977" s="313"/>
      <c r="L977" s="313"/>
      <c r="M977" s="313"/>
      <c r="N977" s="313"/>
      <c r="O977" s="313"/>
      <c r="P977" s="313"/>
      <c r="Q977" s="313"/>
      <c r="R977" s="313"/>
      <c r="S977" s="313"/>
      <c r="T977" s="313"/>
      <c r="U977" s="313"/>
    </row>
    <row r="978" spans="1:21" x14ac:dyDescent="0.25">
      <c r="A978" s="120" t="s">
        <v>2164</v>
      </c>
      <c r="B978" s="123" t="s">
        <v>5188</v>
      </c>
      <c r="C978" s="123" t="s">
        <v>5189</v>
      </c>
      <c r="D978" s="119">
        <f t="shared" si="30"/>
        <v>24</v>
      </c>
      <c r="E978" s="123"/>
      <c r="F978" s="124">
        <v>150</v>
      </c>
      <c r="G978" s="318"/>
      <c r="H978" s="319"/>
      <c r="I978" s="313"/>
      <c r="J978" s="313"/>
      <c r="K978" s="313"/>
      <c r="L978" s="313"/>
      <c r="M978" s="313"/>
      <c r="N978" s="313"/>
      <c r="O978" s="313"/>
      <c r="P978" s="313"/>
      <c r="Q978" s="313"/>
      <c r="R978" s="313"/>
      <c r="S978" s="313"/>
      <c r="T978" s="313"/>
      <c r="U978" s="313"/>
    </row>
    <row r="979" spans="1:21" x14ac:dyDescent="0.25">
      <c r="A979" s="120" t="s">
        <v>2169</v>
      </c>
      <c r="B979" s="123" t="s">
        <v>5190</v>
      </c>
      <c r="C979" s="123" t="s">
        <v>5191</v>
      </c>
      <c r="D979" s="119">
        <f t="shared" si="30"/>
        <v>25</v>
      </c>
      <c r="E979" s="123"/>
      <c r="F979" s="124">
        <v>299</v>
      </c>
      <c r="G979" s="318"/>
      <c r="H979" s="319"/>
      <c r="I979" s="313"/>
      <c r="J979" s="313"/>
      <c r="K979" s="313"/>
      <c r="L979" s="313"/>
      <c r="M979" s="313"/>
      <c r="N979" s="313"/>
      <c r="O979" s="313"/>
      <c r="P979" s="313"/>
      <c r="Q979" s="313"/>
      <c r="R979" s="313"/>
      <c r="S979" s="313"/>
      <c r="T979" s="313"/>
      <c r="U979" s="313"/>
    </row>
    <row r="980" spans="1:21" x14ac:dyDescent="0.25">
      <c r="A980" s="120" t="s">
        <v>2165</v>
      </c>
      <c r="B980" s="123" t="s">
        <v>5192</v>
      </c>
      <c r="C980" s="123" t="s">
        <v>5193</v>
      </c>
      <c r="D980" s="119">
        <f t="shared" si="30"/>
        <v>24</v>
      </c>
      <c r="E980" s="123"/>
      <c r="F980" s="124">
        <v>199</v>
      </c>
      <c r="G980" s="318"/>
      <c r="H980" s="319"/>
      <c r="I980" s="313"/>
      <c r="J980" s="313"/>
      <c r="K980" s="313"/>
      <c r="L980" s="313"/>
      <c r="M980" s="313"/>
      <c r="N980" s="313"/>
      <c r="O980" s="313"/>
      <c r="P980" s="313"/>
      <c r="Q980" s="313"/>
      <c r="R980" s="313"/>
      <c r="S980" s="313"/>
      <c r="T980" s="313"/>
      <c r="U980" s="313"/>
    </row>
    <row r="981" spans="1:21" x14ac:dyDescent="0.25">
      <c r="A981" s="120" t="s">
        <v>2170</v>
      </c>
      <c r="B981" s="123" t="s">
        <v>5194</v>
      </c>
      <c r="C981" s="123" t="s">
        <v>5195</v>
      </c>
      <c r="D981" s="119">
        <f t="shared" si="30"/>
        <v>25</v>
      </c>
      <c r="E981" s="123"/>
      <c r="F981" s="124">
        <v>398</v>
      </c>
      <c r="G981" s="318"/>
      <c r="H981" s="319"/>
      <c r="I981" s="313"/>
      <c r="J981" s="313"/>
      <c r="K981" s="313"/>
      <c r="L981" s="313"/>
      <c r="M981" s="313"/>
      <c r="N981" s="313"/>
      <c r="O981" s="313"/>
      <c r="P981" s="313"/>
      <c r="Q981" s="313"/>
      <c r="R981" s="313"/>
      <c r="S981" s="313"/>
      <c r="T981" s="313"/>
      <c r="U981" s="313"/>
    </row>
    <row r="982" spans="1:21" x14ac:dyDescent="0.25">
      <c r="A982" s="120" t="s">
        <v>2397</v>
      </c>
      <c r="B982" s="123" t="s">
        <v>2398</v>
      </c>
      <c r="C982" s="123" t="s">
        <v>2399</v>
      </c>
      <c r="D982" s="119">
        <f t="shared" si="30"/>
        <v>33</v>
      </c>
      <c r="E982" s="123"/>
      <c r="F982" s="124">
        <v>60</v>
      </c>
      <c r="G982" s="318"/>
      <c r="H982" s="319"/>
      <c r="I982" s="313"/>
      <c r="J982" s="313"/>
      <c r="K982" s="313"/>
      <c r="L982" s="313"/>
      <c r="M982" s="313"/>
      <c r="N982" s="313"/>
      <c r="O982" s="313"/>
      <c r="P982" s="313"/>
      <c r="Q982" s="313"/>
      <c r="R982" s="313"/>
      <c r="S982" s="313"/>
      <c r="T982" s="313"/>
      <c r="U982" s="313"/>
    </row>
    <row r="983" spans="1:21" x14ac:dyDescent="0.25">
      <c r="A983" s="120" t="s">
        <v>2400</v>
      </c>
      <c r="B983" s="123" t="s">
        <v>5196</v>
      </c>
      <c r="C983" s="123" t="s">
        <v>5197</v>
      </c>
      <c r="D983" s="119">
        <f t="shared" si="30"/>
        <v>33</v>
      </c>
      <c r="E983" s="123"/>
      <c r="F983" s="124">
        <v>120</v>
      </c>
      <c r="G983" s="318"/>
      <c r="H983" s="319"/>
      <c r="I983" s="313"/>
      <c r="J983" s="313"/>
      <c r="K983" s="313"/>
      <c r="L983" s="313"/>
      <c r="M983" s="313"/>
      <c r="N983" s="313"/>
      <c r="O983" s="313"/>
      <c r="P983" s="313"/>
      <c r="Q983" s="313"/>
      <c r="R983" s="313"/>
      <c r="S983" s="313"/>
      <c r="T983" s="313"/>
      <c r="U983" s="313"/>
    </row>
    <row r="984" spans="1:21" x14ac:dyDescent="0.25">
      <c r="A984" s="120" t="s">
        <v>2401</v>
      </c>
      <c r="B984" s="123" t="s">
        <v>5198</v>
      </c>
      <c r="C984" s="123" t="s">
        <v>5199</v>
      </c>
      <c r="D984" s="119">
        <f t="shared" si="30"/>
        <v>33</v>
      </c>
      <c r="E984" s="123"/>
      <c r="F984" s="124">
        <v>180</v>
      </c>
      <c r="G984" s="318"/>
      <c r="H984" s="319"/>
      <c r="I984" s="313"/>
      <c r="J984" s="313"/>
      <c r="K984" s="313"/>
      <c r="L984" s="313"/>
      <c r="M984" s="313"/>
      <c r="N984" s="313"/>
      <c r="O984" s="313"/>
      <c r="P984" s="313"/>
      <c r="Q984" s="313"/>
      <c r="R984" s="313"/>
      <c r="S984" s="313"/>
      <c r="T984" s="313"/>
      <c r="U984" s="313"/>
    </row>
    <row r="985" spans="1:21" x14ac:dyDescent="0.25">
      <c r="A985" s="120" t="s">
        <v>3294</v>
      </c>
      <c r="B985" s="123" t="s">
        <v>3295</v>
      </c>
      <c r="C985" s="123" t="s">
        <v>3296</v>
      </c>
      <c r="D985" s="119">
        <f t="shared" ref="D985:D993" si="31">LEN(C985)</f>
        <v>24</v>
      </c>
      <c r="E985" s="123"/>
      <c r="F985" s="124">
        <v>70</v>
      </c>
      <c r="G985" s="318"/>
      <c r="H985" s="319"/>
      <c r="I985" s="313"/>
      <c r="J985" s="313"/>
      <c r="K985" s="313"/>
      <c r="L985" s="313"/>
      <c r="M985" s="313"/>
      <c r="N985" s="313"/>
      <c r="O985" s="313"/>
      <c r="P985" s="313"/>
      <c r="Q985" s="313"/>
      <c r="R985" s="313"/>
      <c r="S985" s="313"/>
      <c r="T985" s="313"/>
      <c r="U985" s="313"/>
    </row>
    <row r="986" spans="1:21" x14ac:dyDescent="0.25">
      <c r="A986" s="120" t="s">
        <v>3299</v>
      </c>
      <c r="B986" s="123" t="s">
        <v>3300</v>
      </c>
      <c r="C986" s="123" t="s">
        <v>3301</v>
      </c>
      <c r="D986" s="119">
        <f t="shared" si="31"/>
        <v>22</v>
      </c>
      <c r="E986" s="123"/>
      <c r="F986" s="124">
        <v>140</v>
      </c>
      <c r="G986" s="318"/>
      <c r="H986" s="319"/>
      <c r="I986" s="313"/>
      <c r="J986" s="313"/>
      <c r="K986" s="313"/>
      <c r="L986" s="313"/>
      <c r="M986" s="313"/>
      <c r="N986" s="313"/>
      <c r="O986" s="313"/>
      <c r="P986" s="313"/>
      <c r="Q986" s="313"/>
      <c r="R986" s="313"/>
      <c r="S986" s="313"/>
      <c r="T986" s="313"/>
      <c r="U986" s="313"/>
    </row>
    <row r="987" spans="1:21" x14ac:dyDescent="0.25">
      <c r="A987" s="120" t="s">
        <v>3297</v>
      </c>
      <c r="B987" s="123" t="s">
        <v>5200</v>
      </c>
      <c r="C987" s="123" t="s">
        <v>5201</v>
      </c>
      <c r="D987" s="119">
        <f t="shared" si="31"/>
        <v>24</v>
      </c>
      <c r="E987" s="123"/>
      <c r="F987" s="124">
        <v>150</v>
      </c>
      <c r="G987" s="318"/>
      <c r="H987" s="319"/>
      <c r="I987" s="313"/>
      <c r="J987" s="313"/>
      <c r="K987" s="313"/>
      <c r="L987" s="313"/>
      <c r="M987" s="313"/>
      <c r="N987" s="313"/>
      <c r="O987" s="313"/>
      <c r="P987" s="313"/>
      <c r="Q987" s="313"/>
      <c r="R987" s="313"/>
      <c r="S987" s="313"/>
      <c r="T987" s="313"/>
      <c r="U987" s="313"/>
    </row>
    <row r="988" spans="1:21" x14ac:dyDescent="0.25">
      <c r="A988" s="120" t="s">
        <v>3302</v>
      </c>
      <c r="B988" s="123" t="s">
        <v>5202</v>
      </c>
      <c r="C988" s="123" t="s">
        <v>5203</v>
      </c>
      <c r="D988" s="119">
        <f t="shared" si="31"/>
        <v>22</v>
      </c>
      <c r="E988" s="123"/>
      <c r="F988" s="124">
        <v>299</v>
      </c>
      <c r="G988" s="318"/>
      <c r="H988" s="319"/>
      <c r="I988" s="313"/>
      <c r="J988" s="313"/>
      <c r="K988" s="313"/>
      <c r="L988" s="313"/>
      <c r="M988" s="313"/>
      <c r="N988" s="313"/>
      <c r="O988" s="313"/>
      <c r="P988" s="313"/>
      <c r="Q988" s="313"/>
      <c r="R988" s="313"/>
      <c r="S988" s="313"/>
      <c r="T988" s="313"/>
      <c r="U988" s="313"/>
    </row>
    <row r="989" spans="1:21" x14ac:dyDescent="0.25">
      <c r="A989" s="120" t="s">
        <v>3298</v>
      </c>
      <c r="B989" s="123" t="s">
        <v>5204</v>
      </c>
      <c r="C989" s="123" t="s">
        <v>5205</v>
      </c>
      <c r="D989" s="119">
        <f t="shared" si="31"/>
        <v>24</v>
      </c>
      <c r="E989" s="123"/>
      <c r="F989" s="124">
        <v>199</v>
      </c>
      <c r="G989" s="318"/>
      <c r="H989" s="319"/>
      <c r="I989" s="313"/>
      <c r="J989" s="313"/>
      <c r="K989" s="313"/>
      <c r="L989" s="313"/>
      <c r="M989" s="313"/>
      <c r="N989" s="313"/>
      <c r="O989" s="313"/>
      <c r="P989" s="313"/>
      <c r="Q989" s="313"/>
      <c r="R989" s="313"/>
      <c r="S989" s="313"/>
      <c r="T989" s="313"/>
      <c r="U989" s="313"/>
    </row>
    <row r="990" spans="1:21" x14ac:dyDescent="0.25">
      <c r="A990" s="120" t="s">
        <v>3303</v>
      </c>
      <c r="B990" s="123" t="s">
        <v>5206</v>
      </c>
      <c r="C990" s="123" t="s">
        <v>5207</v>
      </c>
      <c r="D990" s="119">
        <f t="shared" si="31"/>
        <v>22</v>
      </c>
      <c r="E990" s="123"/>
      <c r="F990" s="124">
        <v>398</v>
      </c>
      <c r="G990" s="318"/>
      <c r="H990" s="319"/>
      <c r="I990" s="313"/>
      <c r="J990" s="313"/>
      <c r="K990" s="313"/>
      <c r="L990" s="313"/>
      <c r="M990" s="313"/>
      <c r="N990" s="313"/>
      <c r="O990" s="313"/>
      <c r="P990" s="313"/>
      <c r="Q990" s="313"/>
      <c r="R990" s="313"/>
      <c r="S990" s="313"/>
      <c r="T990" s="313"/>
      <c r="U990" s="313"/>
    </row>
    <row r="991" spans="1:21" x14ac:dyDescent="0.25">
      <c r="A991" s="120" t="s">
        <v>3559</v>
      </c>
      <c r="B991" s="123" t="s">
        <v>3560</v>
      </c>
      <c r="C991" s="123" t="s">
        <v>5208</v>
      </c>
      <c r="D991" s="119">
        <f t="shared" si="31"/>
        <v>30</v>
      </c>
      <c r="E991" s="123"/>
      <c r="F991" s="124">
        <v>60</v>
      </c>
      <c r="G991" s="318"/>
      <c r="H991" s="319"/>
      <c r="I991" s="313"/>
      <c r="J991" s="313"/>
      <c r="K991" s="313"/>
      <c r="L991" s="313"/>
      <c r="M991" s="313"/>
      <c r="N991" s="313"/>
      <c r="O991" s="313"/>
      <c r="P991" s="313"/>
      <c r="Q991" s="313"/>
      <c r="R991" s="313"/>
      <c r="S991" s="313"/>
      <c r="T991" s="313"/>
      <c r="U991" s="313"/>
    </row>
    <row r="992" spans="1:21" x14ac:dyDescent="0.25">
      <c r="A992" s="120" t="s">
        <v>3561</v>
      </c>
      <c r="B992" s="123" t="s">
        <v>5209</v>
      </c>
      <c r="C992" s="123" t="s">
        <v>5210</v>
      </c>
      <c r="D992" s="119">
        <f t="shared" si="31"/>
        <v>30</v>
      </c>
      <c r="E992" s="123"/>
      <c r="F992" s="124">
        <v>120</v>
      </c>
      <c r="G992" s="318"/>
      <c r="H992" s="319"/>
      <c r="I992" s="313"/>
      <c r="J992" s="313"/>
      <c r="K992" s="313"/>
      <c r="L992" s="313"/>
      <c r="M992" s="313"/>
      <c r="N992" s="313"/>
      <c r="O992" s="313"/>
      <c r="P992" s="313"/>
      <c r="Q992" s="313"/>
      <c r="R992" s="313"/>
      <c r="S992" s="313"/>
      <c r="T992" s="313"/>
      <c r="U992" s="313"/>
    </row>
    <row r="993" spans="1:21" x14ac:dyDescent="0.25">
      <c r="A993" s="120" t="s">
        <v>3562</v>
      </c>
      <c r="B993" s="123" t="s">
        <v>5211</v>
      </c>
      <c r="C993" s="123" t="s">
        <v>5212</v>
      </c>
      <c r="D993" s="119">
        <f t="shared" si="31"/>
        <v>30</v>
      </c>
      <c r="E993" s="123"/>
      <c r="F993" s="124">
        <v>180</v>
      </c>
      <c r="G993" s="318"/>
      <c r="H993" s="319"/>
      <c r="I993" s="313"/>
      <c r="J993" s="313"/>
      <c r="K993" s="313"/>
      <c r="L993" s="313"/>
      <c r="M993" s="313"/>
      <c r="N993" s="313"/>
      <c r="O993" s="313"/>
      <c r="P993" s="313"/>
      <c r="Q993" s="313"/>
      <c r="R993" s="313"/>
      <c r="S993" s="313"/>
      <c r="T993" s="313"/>
      <c r="U993" s="313"/>
    </row>
    <row r="994" spans="1:21" ht="30" x14ac:dyDescent="0.25">
      <c r="A994" s="120" t="s">
        <v>1420</v>
      </c>
      <c r="B994" s="123" t="s">
        <v>5213</v>
      </c>
      <c r="C994" s="123" t="s">
        <v>1422</v>
      </c>
      <c r="D994" s="119">
        <f t="shared" ref="D994:D995" si="32">LEN(C994)</f>
        <v>38</v>
      </c>
      <c r="E994" s="123"/>
      <c r="F994" s="124">
        <v>20000</v>
      </c>
      <c r="G994" s="318"/>
      <c r="H994" s="313"/>
      <c r="I994" s="313"/>
      <c r="J994" s="313"/>
      <c r="K994" s="313"/>
      <c r="L994" s="313"/>
      <c r="M994" s="313"/>
      <c r="N994" s="313"/>
      <c r="O994" s="313"/>
      <c r="P994" s="313"/>
      <c r="Q994" s="313"/>
      <c r="R994" s="313"/>
      <c r="S994" s="313"/>
      <c r="T994" s="313"/>
      <c r="U994" s="313"/>
    </row>
    <row r="995" spans="1:21" x14ac:dyDescent="0.25">
      <c r="A995" s="120" t="s">
        <v>1423</v>
      </c>
      <c r="B995" s="123" t="s">
        <v>5214</v>
      </c>
      <c r="C995" s="123" t="s">
        <v>1425</v>
      </c>
      <c r="D995" s="119">
        <f t="shared" si="32"/>
        <v>37</v>
      </c>
      <c r="E995" s="123"/>
      <c r="F995" s="124">
        <v>10000</v>
      </c>
      <c r="G995" s="318"/>
      <c r="H995" s="313"/>
      <c r="I995" s="313"/>
      <c r="J995" s="313"/>
      <c r="K995" s="313"/>
      <c r="L995" s="313"/>
      <c r="M995" s="313"/>
      <c r="N995" s="313"/>
      <c r="O995" s="313"/>
      <c r="P995" s="313"/>
      <c r="Q995" s="313"/>
      <c r="R995" s="313"/>
      <c r="S995" s="313"/>
      <c r="T995" s="313"/>
      <c r="U995" s="313"/>
    </row>
    <row r="996" spans="1:21" x14ac:dyDescent="0.25">
      <c r="A996" s="120" t="s">
        <v>1465</v>
      </c>
      <c r="B996" s="123" t="s">
        <v>5215</v>
      </c>
      <c r="C996" s="123" t="s">
        <v>5216</v>
      </c>
      <c r="D996" s="119"/>
      <c r="E996" s="123"/>
      <c r="F996" s="124">
        <v>500</v>
      </c>
      <c r="G996" s="318"/>
      <c r="H996" s="313"/>
      <c r="I996" s="313"/>
      <c r="J996" s="313"/>
      <c r="K996" s="313"/>
      <c r="L996" s="313"/>
      <c r="M996" s="313"/>
      <c r="N996" s="313"/>
      <c r="O996" s="313"/>
      <c r="P996" s="313"/>
      <c r="Q996" s="313"/>
      <c r="R996" s="313"/>
      <c r="S996" s="313"/>
      <c r="T996" s="313"/>
      <c r="U996" s="313"/>
    </row>
    <row r="997" spans="1:21" ht="30" x14ac:dyDescent="0.25">
      <c r="A997" s="120" t="s">
        <v>230</v>
      </c>
      <c r="B997" s="123" t="s">
        <v>231</v>
      </c>
      <c r="C997" s="123" t="s">
        <v>5217</v>
      </c>
      <c r="D997" s="119"/>
      <c r="E997" s="123"/>
      <c r="F997" s="124">
        <v>1295</v>
      </c>
      <c r="G997" s="321"/>
      <c r="H997" s="322" t="s">
        <v>73</v>
      </c>
      <c r="I997" s="322" t="s">
        <v>4059</v>
      </c>
      <c r="J997" s="322" t="s">
        <v>4041</v>
      </c>
      <c r="K997" s="322" t="s">
        <v>5218</v>
      </c>
      <c r="L997" s="323">
        <v>42493</v>
      </c>
      <c r="M997" s="323" t="s">
        <v>5219</v>
      </c>
      <c r="N997" s="324">
        <v>22.5</v>
      </c>
      <c r="O997" s="324">
        <v>16.2</v>
      </c>
      <c r="P997" s="324">
        <v>12.5</v>
      </c>
      <c r="Q997" s="324">
        <v>1.1000000000000001</v>
      </c>
      <c r="R997" s="325">
        <v>10</v>
      </c>
      <c r="S997" s="325" t="s">
        <v>5220</v>
      </c>
      <c r="T997" s="325">
        <v>153</v>
      </c>
      <c r="U997" s="325"/>
    </row>
    <row r="998" spans="1:21" x14ac:dyDescent="0.25">
      <c r="A998" s="120" t="s">
        <v>2220</v>
      </c>
      <c r="B998" s="123" t="s">
        <v>2221</v>
      </c>
      <c r="C998" s="123" t="s">
        <v>2222</v>
      </c>
      <c r="D998" s="119"/>
      <c r="E998" s="123"/>
      <c r="F998" s="124">
        <v>91</v>
      </c>
      <c r="G998" s="319"/>
      <c r="H998" s="313"/>
      <c r="I998" s="313"/>
      <c r="J998" s="313"/>
      <c r="K998" s="313"/>
      <c r="L998" s="313"/>
      <c r="M998" s="313"/>
      <c r="N998" s="313"/>
      <c r="O998" s="313"/>
      <c r="P998" s="313"/>
      <c r="Q998" s="313"/>
      <c r="R998" s="313"/>
      <c r="S998" s="313"/>
      <c r="T998" s="313"/>
      <c r="U998" s="313"/>
    </row>
    <row r="999" spans="1:21" x14ac:dyDescent="0.25">
      <c r="A999" s="120" t="s">
        <v>2225</v>
      </c>
      <c r="B999" s="123" t="s">
        <v>2226</v>
      </c>
      <c r="C999" s="123" t="s">
        <v>2227</v>
      </c>
      <c r="D999" s="119"/>
      <c r="E999" s="123"/>
      <c r="F999" s="124">
        <v>182</v>
      </c>
      <c r="G999" s="319"/>
      <c r="H999" s="313"/>
      <c r="I999" s="313"/>
      <c r="J999" s="313"/>
      <c r="K999" s="313"/>
      <c r="L999" s="313"/>
      <c r="M999" s="313"/>
      <c r="N999" s="313"/>
      <c r="O999" s="313"/>
      <c r="P999" s="313"/>
      <c r="Q999" s="313"/>
      <c r="R999" s="313"/>
      <c r="S999" s="313"/>
      <c r="T999" s="313"/>
      <c r="U999" s="313"/>
    </row>
    <row r="1000" spans="1:21" x14ac:dyDescent="0.25">
      <c r="A1000" s="120" t="s">
        <v>2223</v>
      </c>
      <c r="B1000" s="123" t="s">
        <v>5221</v>
      </c>
      <c r="C1000" s="123" t="s">
        <v>5222</v>
      </c>
      <c r="D1000" s="119"/>
      <c r="E1000" s="123"/>
      <c r="F1000" s="124">
        <v>195</v>
      </c>
      <c r="G1000" s="319"/>
      <c r="H1000" s="313"/>
      <c r="I1000" s="313"/>
      <c r="J1000" s="313"/>
      <c r="K1000" s="313"/>
      <c r="L1000" s="313"/>
      <c r="M1000" s="313"/>
      <c r="N1000" s="313"/>
      <c r="O1000" s="313"/>
      <c r="P1000" s="313"/>
      <c r="Q1000" s="313"/>
      <c r="R1000" s="313"/>
      <c r="S1000" s="313"/>
      <c r="T1000" s="313"/>
      <c r="U1000" s="313"/>
    </row>
    <row r="1001" spans="1:21" x14ac:dyDescent="0.25">
      <c r="A1001" s="120" t="s">
        <v>2228</v>
      </c>
      <c r="B1001" s="123" t="s">
        <v>5223</v>
      </c>
      <c r="C1001" s="123" t="s">
        <v>5224</v>
      </c>
      <c r="D1001" s="119"/>
      <c r="E1001" s="123"/>
      <c r="F1001" s="124">
        <v>389</v>
      </c>
      <c r="G1001" s="319"/>
      <c r="H1001" s="313"/>
      <c r="I1001" s="313"/>
      <c r="J1001" s="313"/>
      <c r="K1001" s="313"/>
      <c r="L1001" s="313"/>
      <c r="M1001" s="313"/>
      <c r="N1001" s="313"/>
      <c r="O1001" s="313"/>
      <c r="P1001" s="313"/>
      <c r="Q1001" s="313"/>
      <c r="R1001" s="313"/>
      <c r="S1001" s="313"/>
      <c r="T1001" s="313"/>
      <c r="U1001" s="313"/>
    </row>
    <row r="1002" spans="1:21" x14ac:dyDescent="0.25">
      <c r="A1002" s="120" t="s">
        <v>2224</v>
      </c>
      <c r="B1002" s="123" t="s">
        <v>5225</v>
      </c>
      <c r="C1002" s="123" t="s">
        <v>5226</v>
      </c>
      <c r="D1002" s="119"/>
      <c r="E1002" s="123"/>
      <c r="F1002" s="124">
        <v>259</v>
      </c>
      <c r="G1002" s="319"/>
      <c r="H1002" s="313"/>
      <c r="I1002" s="313"/>
      <c r="J1002" s="313"/>
      <c r="K1002" s="313"/>
      <c r="L1002" s="313"/>
      <c r="M1002" s="313"/>
      <c r="N1002" s="313"/>
      <c r="O1002" s="313"/>
      <c r="P1002" s="313"/>
      <c r="Q1002" s="313"/>
      <c r="R1002" s="313"/>
      <c r="S1002" s="313"/>
      <c r="T1002" s="313"/>
      <c r="U1002" s="313"/>
    </row>
    <row r="1003" spans="1:21" x14ac:dyDescent="0.25">
      <c r="A1003" s="120" t="s">
        <v>2229</v>
      </c>
      <c r="B1003" s="123" t="s">
        <v>5227</v>
      </c>
      <c r="C1003" s="123" t="s">
        <v>5228</v>
      </c>
      <c r="D1003" s="119"/>
      <c r="E1003" s="123"/>
      <c r="F1003" s="124">
        <v>518</v>
      </c>
      <c r="G1003" s="319"/>
      <c r="H1003" s="313"/>
      <c r="I1003" s="313"/>
      <c r="J1003" s="313"/>
      <c r="K1003" s="313"/>
      <c r="L1003" s="313"/>
      <c r="M1003" s="313"/>
      <c r="N1003" s="313"/>
      <c r="O1003" s="313"/>
      <c r="P1003" s="313"/>
      <c r="Q1003" s="313"/>
      <c r="R1003" s="313"/>
      <c r="S1003" s="313"/>
      <c r="T1003" s="313"/>
      <c r="U1003" s="313"/>
    </row>
    <row r="1004" spans="1:21" x14ac:dyDescent="0.25">
      <c r="A1004" s="120" t="s">
        <v>2412</v>
      </c>
      <c r="B1004" s="123" t="s">
        <v>2413</v>
      </c>
      <c r="C1004" s="123" t="s">
        <v>2414</v>
      </c>
      <c r="D1004" s="119"/>
      <c r="E1004" s="123"/>
      <c r="F1004" s="124">
        <v>78</v>
      </c>
      <c r="G1004" s="319"/>
      <c r="H1004" s="313"/>
      <c r="I1004" s="313"/>
      <c r="J1004" s="313"/>
      <c r="K1004" s="313"/>
      <c r="L1004" s="313"/>
      <c r="M1004" s="313"/>
      <c r="N1004" s="313"/>
      <c r="O1004" s="313"/>
      <c r="P1004" s="313"/>
      <c r="Q1004" s="313"/>
      <c r="R1004" s="313"/>
      <c r="S1004" s="313"/>
      <c r="T1004" s="313"/>
      <c r="U1004" s="313"/>
    </row>
    <row r="1005" spans="1:21" x14ac:dyDescent="0.25">
      <c r="A1005" s="120" t="s">
        <v>2415</v>
      </c>
      <c r="B1005" s="123" t="s">
        <v>5229</v>
      </c>
      <c r="C1005" s="123" t="s">
        <v>5230</v>
      </c>
      <c r="D1005" s="119"/>
      <c r="E1005" s="123"/>
      <c r="F1005" s="124">
        <v>156</v>
      </c>
      <c r="G1005" s="319"/>
      <c r="H1005" s="313"/>
      <c r="I1005" s="313"/>
      <c r="J1005" s="313"/>
      <c r="K1005" s="313"/>
      <c r="L1005" s="313"/>
      <c r="M1005" s="313"/>
      <c r="N1005" s="313"/>
      <c r="O1005" s="313"/>
      <c r="P1005" s="313"/>
      <c r="Q1005" s="313"/>
      <c r="R1005" s="313"/>
      <c r="S1005" s="313"/>
      <c r="T1005" s="313"/>
      <c r="U1005" s="313"/>
    </row>
    <row r="1006" spans="1:21" x14ac:dyDescent="0.25">
      <c r="A1006" s="120" t="s">
        <v>2416</v>
      </c>
      <c r="B1006" s="123" t="s">
        <v>5231</v>
      </c>
      <c r="C1006" s="123" t="s">
        <v>5232</v>
      </c>
      <c r="D1006" s="119"/>
      <c r="E1006" s="123"/>
      <c r="F1006" s="124">
        <v>234</v>
      </c>
      <c r="G1006" s="319"/>
      <c r="H1006" s="313"/>
      <c r="I1006" s="313"/>
      <c r="J1006" s="313"/>
      <c r="K1006" s="313"/>
      <c r="L1006" s="313"/>
      <c r="M1006" s="313"/>
      <c r="N1006" s="313"/>
      <c r="O1006" s="313"/>
      <c r="P1006" s="313"/>
      <c r="Q1006" s="313"/>
      <c r="R1006" s="313"/>
      <c r="S1006" s="313"/>
      <c r="T1006" s="313"/>
      <c r="U1006" s="313"/>
    </row>
    <row r="1007" spans="1:21" x14ac:dyDescent="0.25">
      <c r="A1007" s="120" t="s">
        <v>3396</v>
      </c>
      <c r="B1007" s="123" t="s">
        <v>3397</v>
      </c>
      <c r="C1007" s="123" t="s">
        <v>3398</v>
      </c>
      <c r="D1007" s="119"/>
      <c r="E1007" s="123"/>
      <c r="F1007" s="124">
        <v>91</v>
      </c>
      <c r="G1007" s="319"/>
      <c r="H1007" s="313"/>
      <c r="I1007" s="313"/>
      <c r="J1007" s="313"/>
      <c r="K1007" s="313"/>
      <c r="L1007" s="313"/>
      <c r="M1007" s="313"/>
      <c r="N1007" s="313"/>
      <c r="O1007" s="313"/>
      <c r="P1007" s="313"/>
      <c r="Q1007" s="313"/>
      <c r="R1007" s="313"/>
      <c r="S1007" s="313"/>
      <c r="T1007" s="313"/>
      <c r="U1007" s="313"/>
    </row>
    <row r="1008" spans="1:21" x14ac:dyDescent="0.25">
      <c r="A1008" s="120" t="s">
        <v>3401</v>
      </c>
      <c r="B1008" s="123" t="s">
        <v>3402</v>
      </c>
      <c r="C1008" s="123" t="s">
        <v>3403</v>
      </c>
      <c r="D1008" s="119"/>
      <c r="E1008" s="123"/>
      <c r="F1008" s="124">
        <v>182</v>
      </c>
      <c r="G1008" s="319"/>
      <c r="H1008" s="313"/>
      <c r="I1008" s="313"/>
      <c r="J1008" s="313"/>
      <c r="K1008" s="313"/>
      <c r="L1008" s="313"/>
      <c r="M1008" s="313"/>
      <c r="N1008" s="313"/>
      <c r="O1008" s="313"/>
      <c r="P1008" s="313"/>
      <c r="Q1008" s="313"/>
      <c r="R1008" s="313"/>
      <c r="S1008" s="313"/>
      <c r="T1008" s="313"/>
      <c r="U1008" s="313"/>
    </row>
    <row r="1009" spans="1:21" x14ac:dyDescent="0.25">
      <c r="A1009" s="120" t="s">
        <v>3399</v>
      </c>
      <c r="B1009" s="123" t="s">
        <v>5233</v>
      </c>
      <c r="C1009" s="123" t="s">
        <v>5234</v>
      </c>
      <c r="D1009" s="119"/>
      <c r="E1009" s="123"/>
      <c r="F1009" s="124">
        <v>195</v>
      </c>
      <c r="G1009" s="319"/>
      <c r="H1009" s="313"/>
      <c r="I1009" s="313"/>
      <c r="J1009" s="313"/>
      <c r="K1009" s="313"/>
      <c r="L1009" s="313"/>
      <c r="M1009" s="313"/>
      <c r="N1009" s="313"/>
      <c r="O1009" s="313"/>
      <c r="P1009" s="313"/>
      <c r="Q1009" s="313"/>
      <c r="R1009" s="313"/>
      <c r="S1009" s="313"/>
      <c r="T1009" s="313"/>
      <c r="U1009" s="313"/>
    </row>
    <row r="1010" spans="1:21" x14ac:dyDescent="0.25">
      <c r="A1010" s="120" t="s">
        <v>3404</v>
      </c>
      <c r="B1010" s="123" t="s">
        <v>5235</v>
      </c>
      <c r="C1010" s="123" t="s">
        <v>5236</v>
      </c>
      <c r="D1010" s="119"/>
      <c r="E1010" s="123"/>
      <c r="F1010" s="124">
        <v>389</v>
      </c>
      <c r="G1010" s="319"/>
      <c r="H1010" s="313"/>
      <c r="I1010" s="313"/>
      <c r="J1010" s="313"/>
      <c r="K1010" s="313"/>
      <c r="L1010" s="313"/>
      <c r="M1010" s="313"/>
      <c r="N1010" s="313"/>
      <c r="O1010" s="313"/>
      <c r="P1010" s="313"/>
      <c r="Q1010" s="313"/>
      <c r="R1010" s="313"/>
      <c r="S1010" s="313"/>
      <c r="T1010" s="313"/>
      <c r="U1010" s="313"/>
    </row>
    <row r="1011" spans="1:21" x14ac:dyDescent="0.25">
      <c r="A1011" s="120" t="s">
        <v>3400</v>
      </c>
      <c r="B1011" s="123" t="s">
        <v>5237</v>
      </c>
      <c r="C1011" s="123" t="s">
        <v>5238</v>
      </c>
      <c r="D1011" s="119"/>
      <c r="E1011" s="123"/>
      <c r="F1011" s="124">
        <v>259</v>
      </c>
      <c r="G1011" s="319"/>
      <c r="H1011" s="313"/>
      <c r="I1011" s="313"/>
      <c r="J1011" s="313"/>
      <c r="K1011" s="313"/>
      <c r="L1011" s="313"/>
      <c r="M1011" s="313"/>
      <c r="N1011" s="313"/>
      <c r="O1011" s="313"/>
      <c r="P1011" s="313"/>
      <c r="Q1011" s="313"/>
      <c r="R1011" s="313"/>
      <c r="S1011" s="313"/>
      <c r="T1011" s="313"/>
      <c r="U1011" s="313"/>
    </row>
    <row r="1012" spans="1:21" x14ac:dyDescent="0.25">
      <c r="A1012" s="120" t="s">
        <v>3405</v>
      </c>
      <c r="B1012" s="123" t="s">
        <v>5239</v>
      </c>
      <c r="C1012" s="123" t="s">
        <v>5240</v>
      </c>
      <c r="D1012" s="119"/>
      <c r="E1012" s="123"/>
      <c r="F1012" s="124">
        <v>518</v>
      </c>
      <c r="G1012" s="319"/>
      <c r="H1012" s="313"/>
      <c r="I1012" s="313"/>
      <c r="J1012" s="313"/>
      <c r="K1012" s="313"/>
      <c r="L1012" s="313"/>
      <c r="M1012" s="313"/>
      <c r="N1012" s="313"/>
      <c r="O1012" s="313"/>
      <c r="P1012" s="313"/>
      <c r="Q1012" s="313"/>
      <c r="R1012" s="313"/>
      <c r="S1012" s="313"/>
      <c r="T1012" s="313"/>
      <c r="U1012" s="313"/>
    </row>
    <row r="1013" spans="1:21" x14ac:dyDescent="0.25">
      <c r="A1013" s="120" t="s">
        <v>3592</v>
      </c>
      <c r="B1013" s="123" t="s">
        <v>3593</v>
      </c>
      <c r="C1013" s="123" t="s">
        <v>3594</v>
      </c>
      <c r="D1013" s="119"/>
      <c r="E1013" s="123"/>
      <c r="F1013" s="124">
        <v>78</v>
      </c>
      <c r="G1013" s="319"/>
      <c r="H1013" s="313"/>
      <c r="I1013" s="313"/>
      <c r="J1013" s="313"/>
      <c r="K1013" s="313"/>
      <c r="L1013" s="313"/>
      <c r="M1013" s="313"/>
      <c r="N1013" s="313"/>
      <c r="O1013" s="313"/>
      <c r="P1013" s="313"/>
      <c r="Q1013" s="313"/>
      <c r="R1013" s="313"/>
      <c r="S1013" s="313"/>
      <c r="T1013" s="313"/>
      <c r="U1013" s="313"/>
    </row>
    <row r="1014" spans="1:21" x14ac:dyDescent="0.25">
      <c r="A1014" s="120" t="s">
        <v>3595</v>
      </c>
      <c r="B1014" s="123" t="s">
        <v>5241</v>
      </c>
      <c r="C1014" s="123" t="s">
        <v>5242</v>
      </c>
      <c r="D1014" s="119"/>
      <c r="E1014" s="123"/>
      <c r="F1014" s="124">
        <v>156</v>
      </c>
      <c r="G1014" s="319"/>
      <c r="H1014" s="313"/>
      <c r="I1014" s="313"/>
      <c r="J1014" s="313"/>
      <c r="K1014" s="313"/>
      <c r="L1014" s="313"/>
      <c r="M1014" s="313"/>
      <c r="N1014" s="313"/>
      <c r="O1014" s="313"/>
      <c r="P1014" s="313"/>
      <c r="Q1014" s="313"/>
      <c r="R1014" s="313"/>
      <c r="S1014" s="313"/>
      <c r="T1014" s="313"/>
      <c r="U1014" s="313"/>
    </row>
    <row r="1015" spans="1:21" x14ac:dyDescent="0.25">
      <c r="A1015" s="120" t="s">
        <v>3596</v>
      </c>
      <c r="B1015" s="123" t="s">
        <v>5243</v>
      </c>
      <c r="C1015" s="123" t="s">
        <v>5244</v>
      </c>
      <c r="D1015" s="119"/>
      <c r="E1015" s="123"/>
      <c r="F1015" s="124">
        <v>234</v>
      </c>
      <c r="G1015" s="319"/>
      <c r="H1015" s="313"/>
      <c r="I1015" s="313"/>
      <c r="J1015" s="313"/>
      <c r="K1015" s="313"/>
      <c r="L1015" s="313"/>
      <c r="M1015" s="313"/>
      <c r="N1015" s="313"/>
      <c r="O1015" s="313"/>
      <c r="P1015" s="313"/>
      <c r="Q1015" s="313"/>
      <c r="R1015" s="313"/>
      <c r="S1015" s="313"/>
      <c r="T1015" s="313"/>
      <c r="U1015" s="313"/>
    </row>
    <row r="1016" spans="1:21" ht="30" x14ac:dyDescent="0.25">
      <c r="A1016" s="120" t="s">
        <v>233</v>
      </c>
      <c r="B1016" s="123" t="s">
        <v>234</v>
      </c>
      <c r="C1016" s="123" t="s">
        <v>235</v>
      </c>
      <c r="D1016" s="119"/>
      <c r="E1016" s="123"/>
      <c r="F1016" s="124">
        <v>1495</v>
      </c>
      <c r="G1016" s="319"/>
      <c r="H1016" s="322" t="s">
        <v>73</v>
      </c>
      <c r="I1016" s="322" t="s">
        <v>4059</v>
      </c>
      <c r="J1016" s="322" t="s">
        <v>4041</v>
      </c>
      <c r="K1016" s="322" t="s">
        <v>5218</v>
      </c>
      <c r="L1016" s="323">
        <v>42493</v>
      </c>
      <c r="M1016" s="323" t="s">
        <v>5219</v>
      </c>
      <c r="N1016" s="324">
        <v>36.6</v>
      </c>
      <c r="O1016" s="324">
        <v>19.7</v>
      </c>
      <c r="P1016" s="324">
        <v>15.6</v>
      </c>
      <c r="Q1016" s="324">
        <v>2.7</v>
      </c>
      <c r="R1016" s="325">
        <v>6</v>
      </c>
      <c r="S1016" s="325" t="s">
        <v>5245</v>
      </c>
      <c r="T1016" s="325">
        <v>139</v>
      </c>
      <c r="U1016" s="325"/>
    </row>
    <row r="1017" spans="1:21" ht="30" x14ac:dyDescent="0.25">
      <c r="A1017" s="120" t="s">
        <v>237</v>
      </c>
      <c r="B1017" s="123" t="s">
        <v>238</v>
      </c>
      <c r="C1017" s="123" t="s">
        <v>239</v>
      </c>
      <c r="D1017" s="119"/>
      <c r="E1017" s="123"/>
      <c r="F1017" s="124">
        <v>1495</v>
      </c>
      <c r="G1017" s="319"/>
      <c r="H1017" s="322" t="s">
        <v>73</v>
      </c>
      <c r="I1017" s="322" t="s">
        <v>4059</v>
      </c>
      <c r="J1017" s="322" t="s">
        <v>4041</v>
      </c>
      <c r="K1017" s="322" t="s">
        <v>5218</v>
      </c>
      <c r="L1017" s="323">
        <v>42493</v>
      </c>
      <c r="M1017" s="323" t="s">
        <v>5246</v>
      </c>
      <c r="N1017" s="324">
        <v>36.6</v>
      </c>
      <c r="O1017" s="324">
        <v>19.7</v>
      </c>
      <c r="P1017" s="324">
        <v>15.6</v>
      </c>
      <c r="Q1017" s="324">
        <v>2.7</v>
      </c>
      <c r="R1017" s="325">
        <v>6</v>
      </c>
      <c r="S1017" s="325" t="s">
        <v>5245</v>
      </c>
      <c r="T1017" s="325">
        <v>133</v>
      </c>
      <c r="U1017" s="325"/>
    </row>
    <row r="1018" spans="1:21" x14ac:dyDescent="0.25">
      <c r="A1018" s="120" t="s">
        <v>2230</v>
      </c>
      <c r="B1018" s="123" t="s">
        <v>2231</v>
      </c>
      <c r="C1018" s="123" t="s">
        <v>2232</v>
      </c>
      <c r="D1018" s="119">
        <v>27</v>
      </c>
      <c r="E1018" s="123"/>
      <c r="F1018" s="124">
        <v>105</v>
      </c>
      <c r="G1018" s="319"/>
      <c r="H1018" s="313"/>
      <c r="I1018" s="313"/>
      <c r="J1018" s="313"/>
      <c r="K1018" s="313"/>
      <c r="L1018" s="313"/>
      <c r="M1018" s="313"/>
      <c r="N1018" s="313"/>
      <c r="O1018" s="313"/>
      <c r="P1018" s="313"/>
      <c r="Q1018" s="313"/>
      <c r="R1018" s="313"/>
      <c r="S1018" s="313"/>
      <c r="T1018" s="313"/>
      <c r="U1018" s="313"/>
    </row>
    <row r="1019" spans="1:21" x14ac:dyDescent="0.25">
      <c r="A1019" s="120" t="s">
        <v>2235</v>
      </c>
      <c r="B1019" s="123" t="s">
        <v>2236</v>
      </c>
      <c r="C1019" s="123" t="s">
        <v>2237</v>
      </c>
      <c r="D1019" s="119">
        <v>28</v>
      </c>
      <c r="E1019" s="123"/>
      <c r="F1019" s="124">
        <v>210</v>
      </c>
      <c r="G1019" s="319"/>
      <c r="H1019" s="313"/>
      <c r="I1019" s="313"/>
      <c r="J1019" s="313"/>
      <c r="K1019" s="313"/>
      <c r="L1019" s="313"/>
      <c r="M1019" s="313"/>
      <c r="N1019" s="313"/>
      <c r="O1019" s="313"/>
      <c r="P1019" s="313"/>
      <c r="Q1019" s="313"/>
      <c r="R1019" s="313"/>
      <c r="S1019" s="313"/>
      <c r="T1019" s="313"/>
      <c r="U1019" s="313"/>
    </row>
    <row r="1020" spans="1:21" x14ac:dyDescent="0.25">
      <c r="A1020" s="120" t="s">
        <v>2233</v>
      </c>
      <c r="B1020" s="123" t="s">
        <v>5247</v>
      </c>
      <c r="C1020" s="123" t="s">
        <v>5248</v>
      </c>
      <c r="D1020" s="119"/>
      <c r="E1020" s="123"/>
      <c r="F1020" s="124">
        <v>225</v>
      </c>
      <c r="G1020" s="319"/>
      <c r="H1020" s="313"/>
      <c r="I1020" s="313"/>
      <c r="J1020" s="313"/>
      <c r="K1020" s="313"/>
      <c r="L1020" s="313"/>
      <c r="M1020" s="313"/>
      <c r="N1020" s="313"/>
      <c r="O1020" s="313"/>
      <c r="P1020" s="313"/>
      <c r="Q1020" s="313"/>
      <c r="R1020" s="313"/>
      <c r="S1020" s="313"/>
      <c r="T1020" s="313"/>
      <c r="U1020" s="313"/>
    </row>
    <row r="1021" spans="1:21" x14ac:dyDescent="0.25">
      <c r="A1021" s="120" t="s">
        <v>2238</v>
      </c>
      <c r="B1021" s="123" t="s">
        <v>5249</v>
      </c>
      <c r="C1021" s="123" t="s">
        <v>5250</v>
      </c>
      <c r="D1021" s="119"/>
      <c r="E1021" s="123"/>
      <c r="F1021" s="124">
        <v>449</v>
      </c>
      <c r="G1021" s="319"/>
      <c r="H1021" s="313"/>
      <c r="I1021" s="313"/>
      <c r="J1021" s="313"/>
      <c r="K1021" s="313"/>
      <c r="L1021" s="313"/>
      <c r="M1021" s="313"/>
      <c r="N1021" s="313"/>
      <c r="O1021" s="313"/>
      <c r="P1021" s="313"/>
      <c r="Q1021" s="313"/>
      <c r="R1021" s="313"/>
      <c r="S1021" s="313"/>
      <c r="T1021" s="313"/>
      <c r="U1021" s="313"/>
    </row>
    <row r="1022" spans="1:21" x14ac:dyDescent="0.25">
      <c r="A1022" s="120" t="s">
        <v>2234</v>
      </c>
      <c r="B1022" s="123" t="s">
        <v>5251</v>
      </c>
      <c r="C1022" s="123" t="s">
        <v>5252</v>
      </c>
      <c r="D1022" s="119"/>
      <c r="E1022" s="123"/>
      <c r="F1022" s="124">
        <v>299</v>
      </c>
      <c r="G1022" s="319"/>
      <c r="H1022" s="313"/>
      <c r="I1022" s="313"/>
      <c r="J1022" s="313"/>
      <c r="K1022" s="313"/>
      <c r="L1022" s="313"/>
      <c r="M1022" s="313"/>
      <c r="N1022" s="313"/>
      <c r="O1022" s="313"/>
      <c r="P1022" s="313"/>
      <c r="Q1022" s="313"/>
      <c r="R1022" s="313"/>
      <c r="S1022" s="313"/>
      <c r="T1022" s="313"/>
      <c r="U1022" s="313"/>
    </row>
    <row r="1023" spans="1:21" x14ac:dyDescent="0.25">
      <c r="A1023" s="120" t="s">
        <v>2239</v>
      </c>
      <c r="B1023" s="123" t="s">
        <v>5253</v>
      </c>
      <c r="C1023" s="123" t="s">
        <v>5254</v>
      </c>
      <c r="D1023" s="119"/>
      <c r="E1023" s="123"/>
      <c r="F1023" s="124">
        <v>598</v>
      </c>
      <c r="G1023" s="319"/>
      <c r="H1023" s="313"/>
      <c r="I1023" s="313"/>
      <c r="J1023" s="313"/>
      <c r="K1023" s="313"/>
      <c r="L1023" s="313"/>
      <c r="M1023" s="313"/>
      <c r="N1023" s="313"/>
      <c r="O1023" s="313"/>
      <c r="P1023" s="313"/>
      <c r="Q1023" s="313"/>
      <c r="R1023" s="313"/>
      <c r="S1023" s="313"/>
      <c r="T1023" s="313"/>
      <c r="U1023" s="313"/>
    </row>
    <row r="1024" spans="1:21" x14ac:dyDescent="0.25">
      <c r="A1024" s="120" t="s">
        <v>2417</v>
      </c>
      <c r="B1024" s="123" t="s">
        <v>2418</v>
      </c>
      <c r="C1024" s="123" t="s">
        <v>5255</v>
      </c>
      <c r="D1024" s="119">
        <v>37</v>
      </c>
      <c r="E1024" s="123"/>
      <c r="F1024" s="124">
        <v>90</v>
      </c>
      <c r="G1024" s="319"/>
      <c r="H1024" s="313"/>
      <c r="I1024" s="313"/>
      <c r="J1024" s="313"/>
      <c r="K1024" s="313"/>
      <c r="L1024" s="313"/>
      <c r="M1024" s="313"/>
      <c r="N1024" s="313"/>
      <c r="O1024" s="313"/>
      <c r="P1024" s="313"/>
      <c r="Q1024" s="313"/>
      <c r="R1024" s="313"/>
      <c r="S1024" s="313"/>
      <c r="T1024" s="313"/>
      <c r="U1024" s="313"/>
    </row>
    <row r="1025" spans="1:21" x14ac:dyDescent="0.25">
      <c r="A1025" s="120" t="s">
        <v>2420</v>
      </c>
      <c r="B1025" s="123" t="s">
        <v>5256</v>
      </c>
      <c r="C1025" s="123" t="s">
        <v>5257</v>
      </c>
      <c r="D1025" s="119"/>
      <c r="E1025" s="123"/>
      <c r="F1025" s="124">
        <v>180</v>
      </c>
      <c r="G1025" s="319"/>
      <c r="H1025" s="313"/>
      <c r="I1025" s="313"/>
      <c r="J1025" s="313"/>
      <c r="K1025" s="313"/>
      <c r="L1025" s="313"/>
      <c r="M1025" s="313"/>
      <c r="N1025" s="313"/>
      <c r="O1025" s="313"/>
      <c r="P1025" s="313"/>
      <c r="Q1025" s="313"/>
      <c r="R1025" s="313"/>
      <c r="S1025" s="313"/>
      <c r="T1025" s="313"/>
      <c r="U1025" s="313"/>
    </row>
    <row r="1026" spans="1:21" x14ac:dyDescent="0.25">
      <c r="A1026" s="120" t="s">
        <v>2421</v>
      </c>
      <c r="B1026" s="123" t="s">
        <v>5258</v>
      </c>
      <c r="C1026" s="123" t="s">
        <v>5259</v>
      </c>
      <c r="D1026" s="119"/>
      <c r="E1026" s="123"/>
      <c r="F1026" s="124">
        <v>270</v>
      </c>
      <c r="G1026" s="319"/>
      <c r="H1026" s="313"/>
      <c r="I1026" s="313"/>
      <c r="J1026" s="313"/>
      <c r="K1026" s="313"/>
      <c r="L1026" s="313"/>
      <c r="M1026" s="313"/>
      <c r="N1026" s="313"/>
      <c r="O1026" s="313"/>
      <c r="P1026" s="313"/>
      <c r="Q1026" s="313"/>
      <c r="R1026" s="313"/>
      <c r="S1026" s="313"/>
      <c r="T1026" s="313"/>
      <c r="U1026" s="313"/>
    </row>
    <row r="1027" spans="1:21" x14ac:dyDescent="0.25">
      <c r="A1027" s="120" t="s">
        <v>3406</v>
      </c>
      <c r="B1027" s="123" t="s">
        <v>3407</v>
      </c>
      <c r="C1027" s="123" t="s">
        <v>3408</v>
      </c>
      <c r="D1027" s="119">
        <v>27</v>
      </c>
      <c r="E1027" s="123"/>
      <c r="F1027" s="124">
        <v>105</v>
      </c>
      <c r="G1027" s="319"/>
      <c r="H1027" s="313"/>
      <c r="I1027" s="313"/>
      <c r="J1027" s="313"/>
      <c r="K1027" s="313"/>
      <c r="L1027" s="313"/>
      <c r="M1027" s="313"/>
      <c r="N1027" s="313"/>
      <c r="O1027" s="313"/>
      <c r="P1027" s="313"/>
      <c r="Q1027" s="313"/>
      <c r="R1027" s="313"/>
      <c r="S1027" s="313"/>
      <c r="T1027" s="313"/>
      <c r="U1027" s="313"/>
    </row>
    <row r="1028" spans="1:21" x14ac:dyDescent="0.25">
      <c r="A1028" s="120" t="s">
        <v>3411</v>
      </c>
      <c r="B1028" s="123" t="s">
        <v>3412</v>
      </c>
      <c r="C1028" s="123" t="s">
        <v>3413</v>
      </c>
      <c r="D1028" s="119">
        <v>25</v>
      </c>
      <c r="E1028" s="123"/>
      <c r="F1028" s="124">
        <v>210</v>
      </c>
      <c r="G1028" s="319"/>
      <c r="H1028" s="313"/>
      <c r="I1028" s="313"/>
      <c r="J1028" s="313"/>
      <c r="K1028" s="313"/>
      <c r="L1028" s="313"/>
      <c r="M1028" s="313"/>
      <c r="N1028" s="313"/>
      <c r="O1028" s="313"/>
      <c r="P1028" s="313"/>
      <c r="Q1028" s="313"/>
      <c r="R1028" s="313"/>
      <c r="S1028" s="313"/>
      <c r="T1028" s="313"/>
      <c r="U1028" s="313"/>
    </row>
    <row r="1029" spans="1:21" x14ac:dyDescent="0.25">
      <c r="A1029" s="120" t="s">
        <v>3409</v>
      </c>
      <c r="B1029" s="123" t="s">
        <v>5260</v>
      </c>
      <c r="C1029" s="123" t="s">
        <v>5261</v>
      </c>
      <c r="D1029" s="119"/>
      <c r="E1029" s="123"/>
      <c r="F1029" s="124">
        <v>225</v>
      </c>
      <c r="G1029" s="319"/>
      <c r="H1029" s="313"/>
      <c r="I1029" s="313"/>
      <c r="J1029" s="313"/>
      <c r="K1029" s="313"/>
      <c r="L1029" s="313"/>
      <c r="M1029" s="313"/>
      <c r="N1029" s="313"/>
      <c r="O1029" s="313"/>
      <c r="P1029" s="313"/>
      <c r="Q1029" s="313"/>
      <c r="R1029" s="313"/>
      <c r="S1029" s="313"/>
      <c r="T1029" s="313"/>
      <c r="U1029" s="313"/>
    </row>
    <row r="1030" spans="1:21" x14ac:dyDescent="0.25">
      <c r="A1030" s="120" t="s">
        <v>3414</v>
      </c>
      <c r="B1030" s="123" t="s">
        <v>5262</v>
      </c>
      <c r="C1030" s="123" t="s">
        <v>5263</v>
      </c>
      <c r="D1030" s="119"/>
      <c r="E1030" s="123"/>
      <c r="F1030" s="124">
        <v>449</v>
      </c>
      <c r="G1030" s="319"/>
      <c r="H1030" s="313"/>
      <c r="I1030" s="313"/>
      <c r="J1030" s="313"/>
      <c r="K1030" s="313"/>
      <c r="L1030" s="313"/>
      <c r="M1030" s="313"/>
      <c r="N1030" s="313"/>
      <c r="O1030" s="313"/>
      <c r="P1030" s="313"/>
      <c r="Q1030" s="313"/>
      <c r="R1030" s="313"/>
      <c r="S1030" s="313"/>
      <c r="T1030" s="313"/>
      <c r="U1030" s="313"/>
    </row>
    <row r="1031" spans="1:21" x14ac:dyDescent="0.25">
      <c r="A1031" s="120" t="s">
        <v>3410</v>
      </c>
      <c r="B1031" s="123" t="s">
        <v>5264</v>
      </c>
      <c r="C1031" s="123" t="s">
        <v>5265</v>
      </c>
      <c r="D1031" s="119"/>
      <c r="E1031" s="123"/>
      <c r="F1031" s="124">
        <v>299</v>
      </c>
      <c r="G1031" s="319"/>
      <c r="H1031" s="313"/>
      <c r="I1031" s="313"/>
      <c r="J1031" s="313"/>
      <c r="K1031" s="313"/>
      <c r="L1031" s="313"/>
      <c r="M1031" s="313"/>
      <c r="N1031" s="313"/>
      <c r="O1031" s="313"/>
      <c r="P1031" s="313"/>
      <c r="Q1031" s="313"/>
      <c r="R1031" s="313"/>
      <c r="S1031" s="313"/>
      <c r="T1031" s="313"/>
      <c r="U1031" s="313"/>
    </row>
    <row r="1032" spans="1:21" x14ac:dyDescent="0.25">
      <c r="A1032" s="120" t="s">
        <v>3415</v>
      </c>
      <c r="B1032" s="123" t="s">
        <v>5266</v>
      </c>
      <c r="C1032" s="123" t="s">
        <v>5267</v>
      </c>
      <c r="D1032" s="119"/>
      <c r="E1032" s="123"/>
      <c r="F1032" s="124">
        <v>598</v>
      </c>
      <c r="G1032" s="319"/>
      <c r="H1032" s="313"/>
      <c r="I1032" s="313"/>
      <c r="J1032" s="313"/>
      <c r="K1032" s="313"/>
      <c r="L1032" s="313"/>
      <c r="M1032" s="313"/>
      <c r="N1032" s="313"/>
      <c r="O1032" s="313"/>
      <c r="P1032" s="313"/>
      <c r="Q1032" s="313"/>
      <c r="R1032" s="313"/>
      <c r="S1032" s="313"/>
      <c r="T1032" s="313"/>
      <c r="U1032" s="313"/>
    </row>
    <row r="1033" spans="1:21" x14ac:dyDescent="0.25">
      <c r="A1033" s="120" t="s">
        <v>3597</v>
      </c>
      <c r="B1033" s="123" t="s">
        <v>3598</v>
      </c>
      <c r="C1033" s="123" t="s">
        <v>3599</v>
      </c>
      <c r="D1033" s="119">
        <v>33</v>
      </c>
      <c r="E1033" s="123"/>
      <c r="F1033" s="124">
        <v>90</v>
      </c>
      <c r="G1033" s="319"/>
      <c r="H1033" s="313"/>
      <c r="I1033" s="313"/>
      <c r="J1033" s="313"/>
      <c r="K1033" s="313"/>
      <c r="L1033" s="313"/>
      <c r="M1033" s="313"/>
      <c r="N1033" s="313"/>
      <c r="O1033" s="313"/>
      <c r="P1033" s="313"/>
      <c r="Q1033" s="313"/>
      <c r="R1033" s="313"/>
      <c r="S1033" s="313"/>
      <c r="T1033" s="313"/>
      <c r="U1033" s="313"/>
    </row>
    <row r="1034" spans="1:21" x14ac:dyDescent="0.25">
      <c r="A1034" s="120" t="s">
        <v>3600</v>
      </c>
      <c r="B1034" s="123" t="s">
        <v>5268</v>
      </c>
      <c r="C1034" s="123" t="s">
        <v>5269</v>
      </c>
      <c r="D1034" s="119"/>
      <c r="E1034" s="123"/>
      <c r="F1034" s="124">
        <v>180</v>
      </c>
      <c r="G1034" s="319"/>
      <c r="H1034" s="313"/>
      <c r="I1034" s="313"/>
      <c r="J1034" s="313"/>
      <c r="K1034" s="313"/>
      <c r="L1034" s="313"/>
      <c r="M1034" s="313"/>
      <c r="N1034" s="313"/>
      <c r="O1034" s="313"/>
      <c r="P1034" s="313"/>
      <c r="Q1034" s="313"/>
      <c r="R1034" s="313"/>
      <c r="S1034" s="313"/>
      <c r="T1034" s="313"/>
      <c r="U1034" s="313"/>
    </row>
    <row r="1035" spans="1:21" x14ac:dyDescent="0.25">
      <c r="A1035" s="120" t="s">
        <v>3601</v>
      </c>
      <c r="B1035" s="123" t="s">
        <v>5270</v>
      </c>
      <c r="C1035" s="123" t="s">
        <v>5271</v>
      </c>
      <c r="D1035" s="119"/>
      <c r="E1035" s="123"/>
      <c r="F1035" s="124">
        <v>270</v>
      </c>
      <c r="G1035" s="319"/>
      <c r="H1035" s="313"/>
      <c r="I1035" s="313"/>
      <c r="J1035" s="313"/>
      <c r="K1035" s="313"/>
      <c r="L1035" s="313"/>
      <c r="M1035" s="313"/>
      <c r="N1035" s="313"/>
      <c r="O1035" s="313"/>
      <c r="P1035" s="313"/>
      <c r="Q1035" s="313"/>
      <c r="R1035" s="313"/>
      <c r="S1035" s="313"/>
      <c r="T1035" s="313"/>
      <c r="U1035" s="313"/>
    </row>
    <row r="1036" spans="1:21" ht="30" x14ac:dyDescent="0.25">
      <c r="A1036" s="120" t="s">
        <v>240</v>
      </c>
      <c r="B1036" s="123" t="s">
        <v>241</v>
      </c>
      <c r="C1036" s="123" t="s">
        <v>242</v>
      </c>
      <c r="D1036" s="119">
        <v>40</v>
      </c>
      <c r="E1036" s="123"/>
      <c r="F1036" s="124">
        <v>1395</v>
      </c>
      <c r="G1036" s="321"/>
      <c r="H1036" s="322" t="s">
        <v>73</v>
      </c>
      <c r="I1036" s="322" t="s">
        <v>4059</v>
      </c>
      <c r="J1036" s="322" t="s">
        <v>4041</v>
      </c>
      <c r="K1036" s="322" t="s">
        <v>5218</v>
      </c>
      <c r="L1036" s="323">
        <v>42493</v>
      </c>
      <c r="M1036" s="323" t="s">
        <v>5219</v>
      </c>
      <c r="N1036" s="324">
        <v>22.5</v>
      </c>
      <c r="O1036" s="324">
        <v>16.2</v>
      </c>
      <c r="P1036" s="324">
        <v>12.5</v>
      </c>
      <c r="Q1036" s="324">
        <v>1.1000000000000001</v>
      </c>
      <c r="R1036" s="325">
        <v>10</v>
      </c>
      <c r="S1036" s="325" t="s">
        <v>5220</v>
      </c>
      <c r="T1036" s="325">
        <v>170</v>
      </c>
      <c r="U1036" s="325"/>
    </row>
    <row r="1037" spans="1:21" ht="30" x14ac:dyDescent="0.25">
      <c r="A1037" s="120" t="s">
        <v>195</v>
      </c>
      <c r="B1037" s="123" t="s">
        <v>196</v>
      </c>
      <c r="C1037" s="123" t="s">
        <v>197</v>
      </c>
      <c r="D1037" s="119"/>
      <c r="E1037" s="123"/>
      <c r="F1037" s="124">
        <v>645</v>
      </c>
      <c r="G1037" s="321"/>
      <c r="H1037" s="313" t="s">
        <v>73</v>
      </c>
      <c r="I1037" s="313" t="s">
        <v>4059</v>
      </c>
      <c r="J1037" s="313" t="s">
        <v>4041</v>
      </c>
      <c r="K1037" s="313" t="s">
        <v>4060</v>
      </c>
      <c r="L1037" s="315">
        <v>42102</v>
      </c>
      <c r="M1037" s="315" t="s">
        <v>5272</v>
      </c>
      <c r="N1037" s="316">
        <v>17.809999999999999</v>
      </c>
      <c r="O1037" s="316">
        <v>17.8</v>
      </c>
      <c r="P1037" s="316">
        <v>7.6</v>
      </c>
      <c r="Q1037" s="316">
        <v>5.7</v>
      </c>
      <c r="R1037" s="317">
        <v>10</v>
      </c>
      <c r="S1037" s="317"/>
      <c r="T1037" s="317"/>
      <c r="U1037" s="317"/>
    </row>
    <row r="1038" spans="1:21" x14ac:dyDescent="0.25">
      <c r="A1038" s="120" t="s">
        <v>2141</v>
      </c>
      <c r="B1038" s="123" t="s">
        <v>2142</v>
      </c>
      <c r="C1038" s="123" t="s">
        <v>2143</v>
      </c>
      <c r="D1038" s="119"/>
      <c r="E1038" s="123"/>
      <c r="F1038" s="124">
        <v>46</v>
      </c>
      <c r="G1038" s="321"/>
      <c r="H1038" s="313"/>
      <c r="I1038" s="313"/>
      <c r="J1038" s="313"/>
      <c r="K1038" s="313"/>
      <c r="L1038" s="313"/>
      <c r="M1038" s="313"/>
      <c r="N1038" s="313"/>
      <c r="O1038" s="313"/>
      <c r="P1038" s="313"/>
      <c r="Q1038" s="313"/>
      <c r="R1038" s="313"/>
      <c r="S1038" s="313"/>
      <c r="T1038" s="313"/>
      <c r="U1038" s="313"/>
    </row>
    <row r="1039" spans="1:21" x14ac:dyDescent="0.25">
      <c r="A1039" s="120" t="s">
        <v>2146</v>
      </c>
      <c r="B1039" s="123" t="s">
        <v>2147</v>
      </c>
      <c r="C1039" s="123" t="s">
        <v>2148</v>
      </c>
      <c r="D1039" s="119"/>
      <c r="E1039" s="123"/>
      <c r="F1039" s="124">
        <v>91</v>
      </c>
      <c r="G1039" s="321"/>
      <c r="H1039" s="313"/>
      <c r="I1039" s="313"/>
      <c r="J1039" s="313"/>
      <c r="K1039" s="313"/>
      <c r="L1039" s="313"/>
      <c r="M1039" s="313"/>
      <c r="N1039" s="313"/>
      <c r="O1039" s="313"/>
      <c r="P1039" s="313"/>
      <c r="Q1039" s="313"/>
      <c r="R1039" s="313"/>
      <c r="S1039" s="313"/>
      <c r="T1039" s="313"/>
      <c r="U1039" s="313"/>
    </row>
    <row r="1040" spans="1:21" x14ac:dyDescent="0.25">
      <c r="A1040" s="120" t="s">
        <v>2144</v>
      </c>
      <c r="B1040" s="123" t="s">
        <v>5273</v>
      </c>
      <c r="C1040" s="123" t="s">
        <v>5274</v>
      </c>
      <c r="D1040" s="119"/>
      <c r="E1040" s="123"/>
      <c r="F1040" s="124">
        <v>97</v>
      </c>
      <c r="G1040" s="321"/>
      <c r="H1040" s="313"/>
      <c r="I1040" s="313"/>
      <c r="J1040" s="313"/>
      <c r="K1040" s="313"/>
      <c r="L1040" s="313"/>
      <c r="M1040" s="313"/>
      <c r="N1040" s="313"/>
      <c r="O1040" s="313"/>
      <c r="P1040" s="313"/>
      <c r="Q1040" s="313"/>
      <c r="R1040" s="313"/>
      <c r="S1040" s="313"/>
      <c r="T1040" s="313"/>
      <c r="U1040" s="313"/>
    </row>
    <row r="1041" spans="1:21" x14ac:dyDescent="0.25">
      <c r="A1041" s="120" t="s">
        <v>2149</v>
      </c>
      <c r="B1041" s="123" t="s">
        <v>5275</v>
      </c>
      <c r="C1041" s="123" t="s">
        <v>5276</v>
      </c>
      <c r="D1041" s="119"/>
      <c r="E1041" s="123"/>
      <c r="F1041" s="124">
        <v>194</v>
      </c>
      <c r="G1041" s="321"/>
      <c r="H1041" s="313"/>
      <c r="I1041" s="313"/>
      <c r="J1041" s="313"/>
      <c r="K1041" s="313"/>
      <c r="L1041" s="313"/>
      <c r="M1041" s="313"/>
      <c r="N1041" s="313"/>
      <c r="O1041" s="313"/>
      <c r="P1041" s="313"/>
      <c r="Q1041" s="313"/>
      <c r="R1041" s="313"/>
      <c r="S1041" s="313"/>
      <c r="T1041" s="313"/>
      <c r="U1041" s="313"/>
    </row>
    <row r="1042" spans="1:21" x14ac:dyDescent="0.25">
      <c r="A1042" s="120" t="s">
        <v>2145</v>
      </c>
      <c r="B1042" s="123" t="s">
        <v>5277</v>
      </c>
      <c r="C1042" s="123" t="s">
        <v>5278</v>
      </c>
      <c r="D1042" s="119"/>
      <c r="E1042" s="123"/>
      <c r="F1042" s="124">
        <v>129</v>
      </c>
      <c r="G1042" s="321"/>
      <c r="H1042" s="313"/>
      <c r="I1042" s="313"/>
      <c r="J1042" s="313"/>
      <c r="K1042" s="313"/>
      <c r="L1042" s="313"/>
      <c r="M1042" s="313"/>
      <c r="N1042" s="313"/>
      <c r="O1042" s="313"/>
      <c r="P1042" s="313"/>
      <c r="Q1042" s="313"/>
      <c r="R1042" s="313"/>
      <c r="S1042" s="313"/>
      <c r="T1042" s="313"/>
      <c r="U1042" s="313"/>
    </row>
    <row r="1043" spans="1:21" x14ac:dyDescent="0.25">
      <c r="A1043" s="120" t="s">
        <v>2150</v>
      </c>
      <c r="B1043" s="123" t="s">
        <v>5279</v>
      </c>
      <c r="C1043" s="123" t="s">
        <v>5280</v>
      </c>
      <c r="D1043" s="119"/>
      <c r="E1043" s="123"/>
      <c r="F1043" s="124">
        <v>258</v>
      </c>
      <c r="G1043" s="321"/>
      <c r="H1043" s="313"/>
      <c r="I1043" s="313"/>
      <c r="J1043" s="313"/>
      <c r="K1043" s="313"/>
      <c r="L1043" s="313"/>
      <c r="M1043" s="313"/>
      <c r="N1043" s="313"/>
      <c r="O1043" s="313"/>
      <c r="P1043" s="313"/>
      <c r="Q1043" s="313"/>
      <c r="R1043" s="313"/>
      <c r="S1043" s="313"/>
      <c r="T1043" s="313"/>
      <c r="U1043" s="313"/>
    </row>
    <row r="1044" spans="1:21" x14ac:dyDescent="0.25">
      <c r="A1044" s="120" t="s">
        <v>3274</v>
      </c>
      <c r="B1044" s="123" t="s">
        <v>3275</v>
      </c>
      <c r="C1044" s="123" t="s">
        <v>3276</v>
      </c>
      <c r="D1044" s="119"/>
      <c r="E1044" s="123"/>
      <c r="F1044" s="124">
        <v>46</v>
      </c>
      <c r="G1044" s="321"/>
      <c r="H1044" s="313"/>
      <c r="I1044" s="313"/>
      <c r="J1044" s="313"/>
      <c r="K1044" s="313"/>
      <c r="L1044" s="313"/>
      <c r="M1044" s="313"/>
      <c r="N1044" s="313"/>
      <c r="O1044" s="313"/>
      <c r="P1044" s="313"/>
      <c r="Q1044" s="313"/>
      <c r="R1044" s="313"/>
      <c r="S1044" s="313"/>
      <c r="T1044" s="313"/>
      <c r="U1044" s="313"/>
    </row>
    <row r="1045" spans="1:21" x14ac:dyDescent="0.25">
      <c r="A1045" s="120" t="s">
        <v>3279</v>
      </c>
      <c r="B1045" s="123" t="s">
        <v>3280</v>
      </c>
      <c r="C1045" s="123" t="s">
        <v>3281</v>
      </c>
      <c r="D1045" s="119"/>
      <c r="E1045" s="123"/>
      <c r="F1045" s="124">
        <v>91</v>
      </c>
      <c r="G1045" s="321"/>
      <c r="H1045" s="313"/>
      <c r="I1045" s="313"/>
      <c r="J1045" s="313"/>
      <c r="K1045" s="313"/>
      <c r="L1045" s="313"/>
      <c r="M1045" s="313"/>
      <c r="N1045" s="313"/>
      <c r="O1045" s="313"/>
      <c r="P1045" s="313"/>
      <c r="Q1045" s="313"/>
      <c r="R1045" s="313"/>
      <c r="S1045" s="313"/>
      <c r="T1045" s="313"/>
      <c r="U1045" s="313"/>
    </row>
    <row r="1046" spans="1:21" x14ac:dyDescent="0.25">
      <c r="A1046" s="120" t="s">
        <v>3277</v>
      </c>
      <c r="B1046" s="123" t="s">
        <v>5281</v>
      </c>
      <c r="C1046" s="123" t="s">
        <v>5282</v>
      </c>
      <c r="D1046" s="119"/>
      <c r="E1046" s="123"/>
      <c r="F1046" s="124">
        <v>97</v>
      </c>
      <c r="G1046" s="321"/>
      <c r="H1046" s="313"/>
      <c r="I1046" s="313"/>
      <c r="J1046" s="313"/>
      <c r="K1046" s="313"/>
      <c r="L1046" s="313"/>
      <c r="M1046" s="313"/>
      <c r="N1046" s="313"/>
      <c r="O1046" s="313"/>
      <c r="P1046" s="313"/>
      <c r="Q1046" s="313"/>
      <c r="R1046" s="313"/>
      <c r="S1046" s="313"/>
      <c r="T1046" s="313"/>
      <c r="U1046" s="313"/>
    </row>
    <row r="1047" spans="1:21" x14ac:dyDescent="0.25">
      <c r="A1047" s="120" t="s">
        <v>3282</v>
      </c>
      <c r="B1047" s="123" t="s">
        <v>5283</v>
      </c>
      <c r="C1047" s="123" t="s">
        <v>5284</v>
      </c>
      <c r="D1047" s="119"/>
      <c r="E1047" s="123"/>
      <c r="F1047" s="124">
        <v>194</v>
      </c>
      <c r="G1047" s="321"/>
      <c r="H1047" s="313"/>
      <c r="I1047" s="313"/>
      <c r="J1047" s="313"/>
      <c r="K1047" s="313"/>
      <c r="L1047" s="313"/>
      <c r="M1047" s="313"/>
      <c r="N1047" s="313"/>
      <c r="O1047" s="313"/>
      <c r="P1047" s="313"/>
      <c r="Q1047" s="313"/>
      <c r="R1047" s="313"/>
      <c r="S1047" s="313"/>
      <c r="T1047" s="313"/>
      <c r="U1047" s="313"/>
    </row>
    <row r="1048" spans="1:21" x14ac:dyDescent="0.25">
      <c r="A1048" s="120" t="s">
        <v>3278</v>
      </c>
      <c r="B1048" s="123" t="s">
        <v>5285</v>
      </c>
      <c r="C1048" s="123" t="s">
        <v>5286</v>
      </c>
      <c r="D1048" s="119"/>
      <c r="E1048" s="123"/>
      <c r="F1048" s="124">
        <v>129</v>
      </c>
      <c r="G1048" s="321"/>
      <c r="H1048" s="313"/>
      <c r="I1048" s="313"/>
      <c r="J1048" s="313"/>
      <c r="K1048" s="313"/>
      <c r="L1048" s="313"/>
      <c r="M1048" s="313"/>
      <c r="N1048" s="313"/>
      <c r="O1048" s="313"/>
      <c r="P1048" s="313"/>
      <c r="Q1048" s="313"/>
      <c r="R1048" s="313"/>
      <c r="S1048" s="313"/>
      <c r="T1048" s="313"/>
      <c r="U1048" s="313"/>
    </row>
    <row r="1049" spans="1:21" x14ac:dyDescent="0.25">
      <c r="A1049" s="120" t="s">
        <v>3283</v>
      </c>
      <c r="B1049" s="123" t="s">
        <v>5287</v>
      </c>
      <c r="C1049" s="123" t="s">
        <v>5288</v>
      </c>
      <c r="D1049" s="119"/>
      <c r="E1049" s="123"/>
      <c r="F1049" s="124">
        <v>258</v>
      </c>
      <c r="G1049" s="321"/>
      <c r="H1049" s="313"/>
      <c r="I1049" s="313"/>
      <c r="J1049" s="313"/>
      <c r="K1049" s="313"/>
      <c r="L1049" s="313"/>
      <c r="M1049" s="313"/>
      <c r="N1049" s="313"/>
      <c r="O1049" s="313"/>
      <c r="P1049" s="313"/>
      <c r="Q1049" s="313"/>
      <c r="R1049" s="313"/>
      <c r="S1049" s="313"/>
      <c r="T1049" s="313"/>
      <c r="U1049" s="313"/>
    </row>
    <row r="1050" spans="1:21" x14ac:dyDescent="0.25">
      <c r="A1050" s="120" t="s">
        <v>2387</v>
      </c>
      <c r="B1050" s="123" t="s">
        <v>2388</v>
      </c>
      <c r="C1050" s="123" t="s">
        <v>2389</v>
      </c>
      <c r="D1050" s="119"/>
      <c r="E1050" s="123"/>
      <c r="F1050" s="124">
        <v>39</v>
      </c>
      <c r="G1050" s="321"/>
      <c r="H1050" s="313"/>
      <c r="I1050" s="313"/>
      <c r="J1050" s="313"/>
      <c r="K1050" s="313"/>
      <c r="L1050" s="313"/>
      <c r="M1050" s="313"/>
      <c r="N1050" s="313"/>
      <c r="O1050" s="313"/>
      <c r="P1050" s="313"/>
      <c r="Q1050" s="313"/>
      <c r="R1050" s="313"/>
      <c r="S1050" s="313"/>
      <c r="T1050" s="313"/>
      <c r="U1050" s="313"/>
    </row>
    <row r="1051" spans="1:21" x14ac:dyDescent="0.25">
      <c r="A1051" s="120" t="s">
        <v>2390</v>
      </c>
      <c r="B1051" s="123" t="s">
        <v>5289</v>
      </c>
      <c r="C1051" s="123" t="s">
        <v>5290</v>
      </c>
      <c r="D1051" s="119"/>
      <c r="E1051" s="123"/>
      <c r="F1051" s="124">
        <v>78</v>
      </c>
      <c r="G1051" s="321"/>
      <c r="H1051" s="313"/>
      <c r="I1051" s="313"/>
      <c r="J1051" s="313"/>
      <c r="K1051" s="313"/>
      <c r="L1051" s="313"/>
      <c r="M1051" s="313"/>
      <c r="N1051" s="313"/>
      <c r="O1051" s="313"/>
      <c r="P1051" s="313"/>
      <c r="Q1051" s="313"/>
      <c r="R1051" s="313"/>
      <c r="S1051" s="313"/>
      <c r="T1051" s="313"/>
      <c r="U1051" s="313"/>
    </row>
    <row r="1052" spans="1:21" x14ac:dyDescent="0.25">
      <c r="A1052" s="120" t="s">
        <v>2391</v>
      </c>
      <c r="B1052" s="123" t="s">
        <v>5291</v>
      </c>
      <c r="C1052" s="123" t="s">
        <v>5292</v>
      </c>
      <c r="D1052" s="119"/>
      <c r="E1052" s="123"/>
      <c r="F1052" s="124">
        <v>117</v>
      </c>
      <c r="G1052" s="321"/>
      <c r="H1052" s="313"/>
      <c r="I1052" s="313"/>
      <c r="J1052" s="313"/>
      <c r="K1052" s="313"/>
      <c r="L1052" s="313"/>
      <c r="M1052" s="313"/>
      <c r="N1052" s="313"/>
      <c r="O1052" s="313"/>
      <c r="P1052" s="313"/>
      <c r="Q1052" s="313"/>
      <c r="R1052" s="313"/>
      <c r="S1052" s="313"/>
      <c r="T1052" s="313"/>
      <c r="U1052" s="313"/>
    </row>
    <row r="1053" spans="1:21" x14ac:dyDescent="0.25">
      <c r="A1053" s="120" t="s">
        <v>3549</v>
      </c>
      <c r="B1053" s="123" t="s">
        <v>3550</v>
      </c>
      <c r="C1053" s="123" t="s">
        <v>3551</v>
      </c>
      <c r="D1053" s="119"/>
      <c r="E1053" s="123"/>
      <c r="F1053" s="124">
        <v>39</v>
      </c>
      <c r="G1053" s="321"/>
      <c r="H1053" s="313"/>
      <c r="I1053" s="313"/>
      <c r="J1053" s="313"/>
      <c r="K1053" s="313"/>
      <c r="L1053" s="313"/>
      <c r="M1053" s="313"/>
      <c r="N1053" s="313"/>
      <c r="O1053" s="313"/>
      <c r="P1053" s="313"/>
      <c r="Q1053" s="313"/>
      <c r="R1053" s="313"/>
      <c r="S1053" s="313"/>
      <c r="T1053" s="313"/>
      <c r="U1053" s="313"/>
    </row>
    <row r="1054" spans="1:21" x14ac:dyDescent="0.25">
      <c r="A1054" s="120" t="s">
        <v>3552</v>
      </c>
      <c r="B1054" s="123" t="s">
        <v>5293</v>
      </c>
      <c r="C1054" s="123" t="s">
        <v>5294</v>
      </c>
      <c r="D1054" s="119"/>
      <c r="E1054" s="123"/>
      <c r="F1054" s="124">
        <v>78</v>
      </c>
      <c r="G1054" s="321"/>
      <c r="H1054" s="313"/>
      <c r="I1054" s="313"/>
      <c r="J1054" s="313"/>
      <c r="K1054" s="313"/>
      <c r="L1054" s="313"/>
      <c r="M1054" s="313"/>
      <c r="N1054" s="313"/>
      <c r="O1054" s="313"/>
      <c r="P1054" s="313"/>
      <c r="Q1054" s="313"/>
      <c r="R1054" s="313"/>
      <c r="S1054" s="313"/>
      <c r="T1054" s="313"/>
      <c r="U1054" s="313"/>
    </row>
    <row r="1055" spans="1:21" x14ac:dyDescent="0.25">
      <c r="A1055" s="120" t="s">
        <v>3553</v>
      </c>
      <c r="B1055" s="123" t="s">
        <v>5295</v>
      </c>
      <c r="C1055" s="123" t="s">
        <v>5296</v>
      </c>
      <c r="D1055" s="119"/>
      <c r="E1055" s="123"/>
      <c r="F1055" s="124">
        <v>117</v>
      </c>
      <c r="G1055" s="321"/>
      <c r="H1055" s="313"/>
      <c r="I1055" s="313"/>
      <c r="J1055" s="313"/>
      <c r="K1055" s="313"/>
      <c r="L1055" s="313"/>
      <c r="M1055" s="313"/>
      <c r="N1055" s="313"/>
      <c r="O1055" s="313"/>
      <c r="P1055" s="313"/>
      <c r="Q1055" s="313"/>
      <c r="R1055" s="313"/>
      <c r="S1055" s="313"/>
      <c r="T1055" s="313"/>
      <c r="U1055" s="313"/>
    </row>
    <row r="1056" spans="1:21" x14ac:dyDescent="0.25">
      <c r="A1056" s="120" t="s">
        <v>1332</v>
      </c>
      <c r="B1056" s="123" t="s">
        <v>1333</v>
      </c>
      <c r="C1056" s="123" t="s">
        <v>1334</v>
      </c>
      <c r="D1056" s="119">
        <f>LEN(C1056)</f>
        <v>31</v>
      </c>
      <c r="E1056" s="123"/>
      <c r="F1056" s="124">
        <v>25</v>
      </c>
      <c r="G1056" s="321"/>
      <c r="H1056" s="313" t="s">
        <v>73</v>
      </c>
      <c r="I1056" s="313" t="s">
        <v>4076</v>
      </c>
      <c r="J1056" s="313" t="s">
        <v>4080</v>
      </c>
      <c r="K1056" s="313" t="s">
        <v>4044</v>
      </c>
      <c r="L1056" s="315"/>
      <c r="M1056" s="315"/>
      <c r="N1056" s="316"/>
      <c r="O1056" s="316"/>
      <c r="P1056" s="316"/>
      <c r="Q1056" s="316"/>
      <c r="R1056" s="317"/>
      <c r="S1056" s="317"/>
      <c r="T1056" s="317"/>
      <c r="U1056" s="317"/>
    </row>
    <row r="1057" spans="1:21" x14ac:dyDescent="0.25">
      <c r="A1057" s="120" t="s">
        <v>551</v>
      </c>
      <c r="B1057" s="123" t="s">
        <v>5297</v>
      </c>
      <c r="C1057" s="123" t="s">
        <v>553</v>
      </c>
      <c r="D1057" s="119">
        <f t="shared" ref="D1057:D1063" si="33">LEN(C1057)</f>
        <v>23</v>
      </c>
      <c r="E1057" s="123"/>
      <c r="F1057" s="124">
        <v>15</v>
      </c>
      <c r="G1057" s="321"/>
      <c r="H1057" s="313"/>
      <c r="I1057" s="313"/>
      <c r="J1057" s="313"/>
      <c r="K1057" s="313"/>
      <c r="L1057" s="313"/>
      <c r="M1057" s="313"/>
      <c r="N1057" s="313"/>
      <c r="O1057" s="313"/>
      <c r="P1057" s="313"/>
      <c r="Q1057" s="313"/>
      <c r="R1057" s="313"/>
      <c r="S1057" s="313"/>
      <c r="T1057" s="313"/>
      <c r="U1057" s="313"/>
    </row>
    <row r="1058" spans="1:21" x14ac:dyDescent="0.25">
      <c r="A1058" s="120" t="s">
        <v>2631</v>
      </c>
      <c r="B1058" s="123" t="s">
        <v>2632</v>
      </c>
      <c r="C1058" s="123" t="s">
        <v>2633</v>
      </c>
      <c r="D1058" s="119">
        <f t="shared" si="33"/>
        <v>38</v>
      </c>
      <c r="E1058" s="123"/>
      <c r="F1058" s="124">
        <v>3</v>
      </c>
      <c r="G1058" s="56"/>
      <c r="H1058" s="313"/>
      <c r="I1058" s="313"/>
      <c r="J1058" s="313"/>
      <c r="K1058" s="313"/>
      <c r="L1058" s="313"/>
      <c r="M1058" s="313"/>
      <c r="N1058" s="313"/>
      <c r="O1058" s="313"/>
      <c r="P1058" s="313"/>
      <c r="Q1058" s="313"/>
      <c r="R1058" s="313"/>
      <c r="S1058" s="313"/>
      <c r="T1058" s="313"/>
      <c r="U1058" s="313"/>
    </row>
    <row r="1059" spans="1:21" x14ac:dyDescent="0.25">
      <c r="A1059" s="120" t="s">
        <v>2636</v>
      </c>
      <c r="B1059" s="123" t="s">
        <v>2637</v>
      </c>
      <c r="C1059" s="123" t="s">
        <v>2638</v>
      </c>
      <c r="D1059" s="119">
        <f t="shared" si="33"/>
        <v>37</v>
      </c>
      <c r="E1059" s="123"/>
      <c r="F1059" s="124">
        <v>2.1</v>
      </c>
      <c r="G1059" s="56"/>
      <c r="H1059" s="313"/>
      <c r="I1059" s="313"/>
      <c r="J1059" s="313"/>
      <c r="K1059" s="313"/>
      <c r="L1059" s="313"/>
      <c r="M1059" s="313"/>
      <c r="N1059" s="313"/>
      <c r="O1059" s="313"/>
      <c r="P1059" s="313"/>
      <c r="Q1059" s="313"/>
      <c r="R1059" s="313"/>
      <c r="S1059" s="313"/>
      <c r="T1059" s="313"/>
      <c r="U1059" s="313"/>
    </row>
    <row r="1060" spans="1:21" x14ac:dyDescent="0.25">
      <c r="A1060" s="120" t="s">
        <v>2634</v>
      </c>
      <c r="B1060" s="123" t="s">
        <v>5298</v>
      </c>
      <c r="C1060" s="123" t="s">
        <v>5299</v>
      </c>
      <c r="D1060" s="119">
        <f t="shared" si="33"/>
        <v>38</v>
      </c>
      <c r="E1060" s="123"/>
      <c r="F1060" s="124">
        <v>6</v>
      </c>
      <c r="G1060" s="56"/>
      <c r="H1060" s="313"/>
      <c r="I1060" s="313"/>
      <c r="J1060" s="313"/>
      <c r="K1060" s="313"/>
      <c r="L1060" s="313"/>
      <c r="M1060" s="313"/>
      <c r="N1060" s="313"/>
      <c r="O1060" s="313"/>
      <c r="P1060" s="313"/>
      <c r="Q1060" s="313"/>
      <c r="R1060" s="313"/>
      <c r="S1060" s="313"/>
      <c r="T1060" s="313"/>
      <c r="U1060" s="313"/>
    </row>
    <row r="1061" spans="1:21" x14ac:dyDescent="0.25">
      <c r="A1061" s="120" t="s">
        <v>2639</v>
      </c>
      <c r="B1061" s="123" t="s">
        <v>5300</v>
      </c>
      <c r="C1061" s="123" t="s">
        <v>5301</v>
      </c>
      <c r="D1061" s="119">
        <f t="shared" si="33"/>
        <v>37</v>
      </c>
      <c r="E1061" s="123"/>
      <c r="F1061" s="124">
        <v>4.2</v>
      </c>
      <c r="G1061" s="56"/>
      <c r="H1061" s="313"/>
      <c r="I1061" s="313"/>
      <c r="J1061" s="313"/>
      <c r="K1061" s="313"/>
      <c r="L1061" s="313"/>
      <c r="M1061" s="313"/>
      <c r="N1061" s="313"/>
      <c r="O1061" s="313"/>
      <c r="P1061" s="313"/>
      <c r="Q1061" s="313"/>
      <c r="R1061" s="313"/>
      <c r="S1061" s="313"/>
      <c r="T1061" s="313"/>
      <c r="U1061" s="313"/>
    </row>
    <row r="1062" spans="1:21" x14ac:dyDescent="0.25">
      <c r="A1062" s="120" t="s">
        <v>2635</v>
      </c>
      <c r="B1062" s="123" t="s">
        <v>5302</v>
      </c>
      <c r="C1062" s="123" t="s">
        <v>5303</v>
      </c>
      <c r="D1062" s="119">
        <f t="shared" si="33"/>
        <v>38</v>
      </c>
      <c r="E1062" s="123"/>
      <c r="F1062" s="124">
        <v>9</v>
      </c>
      <c r="G1062" s="56"/>
      <c r="H1062" s="313"/>
      <c r="I1062" s="313"/>
      <c r="J1062" s="313"/>
      <c r="K1062" s="313"/>
      <c r="L1062" s="313"/>
      <c r="M1062" s="313"/>
      <c r="N1062" s="313"/>
      <c r="O1062" s="313"/>
      <c r="P1062" s="313"/>
      <c r="Q1062" s="313"/>
      <c r="R1062" s="313"/>
      <c r="S1062" s="313"/>
      <c r="T1062" s="313"/>
      <c r="U1062" s="313"/>
    </row>
    <row r="1063" spans="1:21" x14ac:dyDescent="0.25">
      <c r="A1063" s="120" t="s">
        <v>2640</v>
      </c>
      <c r="B1063" s="123" t="s">
        <v>5304</v>
      </c>
      <c r="C1063" s="123" t="s">
        <v>5305</v>
      </c>
      <c r="D1063" s="119">
        <f t="shared" si="33"/>
        <v>37</v>
      </c>
      <c r="E1063" s="123"/>
      <c r="F1063" s="124">
        <v>6.3</v>
      </c>
      <c r="G1063" s="56"/>
      <c r="H1063" s="313"/>
      <c r="I1063" s="313"/>
      <c r="J1063" s="313"/>
      <c r="K1063" s="313"/>
      <c r="L1063" s="313"/>
      <c r="M1063" s="313"/>
      <c r="N1063" s="313"/>
      <c r="O1063" s="313"/>
      <c r="P1063" s="313"/>
      <c r="Q1063" s="313"/>
      <c r="R1063" s="313"/>
      <c r="S1063" s="313"/>
      <c r="T1063" s="313"/>
      <c r="U1063" s="313"/>
    </row>
    <row r="1064" spans="1:21" x14ac:dyDescent="0.25">
      <c r="A1064" s="120" t="s">
        <v>3815</v>
      </c>
      <c r="B1064" s="123" t="s">
        <v>3816</v>
      </c>
      <c r="C1064" s="123" t="s">
        <v>3817</v>
      </c>
      <c r="D1064" s="119">
        <f t="shared" ref="D1064:D1109" si="34">LEN(C1064)</f>
        <v>35</v>
      </c>
      <c r="E1064" s="123"/>
      <c r="F1064" s="124">
        <v>3</v>
      </c>
      <c r="G1064" s="56"/>
      <c r="H1064" s="313"/>
      <c r="I1064" s="313"/>
      <c r="J1064" s="313"/>
      <c r="K1064" s="313"/>
      <c r="L1064" s="313"/>
      <c r="M1064" s="313"/>
      <c r="N1064" s="313"/>
      <c r="O1064" s="313"/>
      <c r="P1064" s="313"/>
      <c r="Q1064" s="313"/>
      <c r="R1064" s="313"/>
      <c r="S1064" s="313"/>
      <c r="T1064" s="313"/>
      <c r="U1064" s="313"/>
    </row>
    <row r="1065" spans="1:21" x14ac:dyDescent="0.25">
      <c r="A1065" s="120" t="s">
        <v>3820</v>
      </c>
      <c r="B1065" s="123" t="s">
        <v>3821</v>
      </c>
      <c r="C1065" s="123" t="s">
        <v>3822</v>
      </c>
      <c r="D1065" s="119">
        <f t="shared" si="34"/>
        <v>37</v>
      </c>
      <c r="E1065" s="123"/>
      <c r="F1065" s="124">
        <v>2.1</v>
      </c>
      <c r="G1065" s="56"/>
      <c r="H1065" s="313"/>
      <c r="I1065" s="313"/>
      <c r="J1065" s="313"/>
      <c r="K1065" s="313"/>
      <c r="L1065" s="313"/>
      <c r="M1065" s="313"/>
      <c r="N1065" s="313"/>
      <c r="O1065" s="313"/>
      <c r="P1065" s="313"/>
      <c r="Q1065" s="313"/>
      <c r="R1065" s="313"/>
      <c r="S1065" s="313"/>
      <c r="T1065" s="313"/>
      <c r="U1065" s="313"/>
    </row>
    <row r="1066" spans="1:21" x14ac:dyDescent="0.25">
      <c r="A1066" s="120" t="s">
        <v>3818</v>
      </c>
      <c r="B1066" s="123" t="s">
        <v>5306</v>
      </c>
      <c r="C1066" s="123" t="s">
        <v>5307</v>
      </c>
      <c r="D1066" s="119">
        <f t="shared" si="34"/>
        <v>35</v>
      </c>
      <c r="E1066" s="123"/>
      <c r="F1066" s="124">
        <v>6</v>
      </c>
      <c r="G1066" s="56"/>
      <c r="H1066" s="313"/>
      <c r="I1066" s="313"/>
      <c r="J1066" s="313"/>
      <c r="K1066" s="313"/>
      <c r="L1066" s="313"/>
      <c r="M1066" s="313"/>
      <c r="N1066" s="313"/>
      <c r="O1066" s="313"/>
      <c r="P1066" s="313"/>
      <c r="Q1066" s="313"/>
      <c r="R1066" s="313"/>
      <c r="S1066" s="313"/>
      <c r="T1066" s="313"/>
      <c r="U1066" s="313"/>
    </row>
    <row r="1067" spans="1:21" x14ac:dyDescent="0.25">
      <c r="A1067" s="120" t="s">
        <v>3823</v>
      </c>
      <c r="B1067" s="123" t="s">
        <v>5308</v>
      </c>
      <c r="C1067" s="123" t="s">
        <v>5309</v>
      </c>
      <c r="D1067" s="119">
        <f t="shared" si="34"/>
        <v>37</v>
      </c>
      <c r="E1067" s="123"/>
      <c r="F1067" s="124">
        <v>4.2</v>
      </c>
      <c r="G1067" s="56"/>
      <c r="H1067" s="313"/>
      <c r="I1067" s="313"/>
      <c r="J1067" s="313"/>
      <c r="K1067" s="313"/>
      <c r="L1067" s="313"/>
      <c r="M1067" s="313"/>
      <c r="N1067" s="313"/>
      <c r="O1067" s="313"/>
      <c r="P1067" s="313"/>
      <c r="Q1067" s="313"/>
      <c r="R1067" s="313"/>
      <c r="S1067" s="313"/>
      <c r="T1067" s="313"/>
      <c r="U1067" s="313"/>
    </row>
    <row r="1068" spans="1:21" x14ac:dyDescent="0.25">
      <c r="A1068" s="120" t="s">
        <v>3819</v>
      </c>
      <c r="B1068" s="123" t="s">
        <v>5310</v>
      </c>
      <c r="C1068" s="123" t="s">
        <v>5311</v>
      </c>
      <c r="D1068" s="119">
        <f t="shared" si="34"/>
        <v>35</v>
      </c>
      <c r="E1068" s="123"/>
      <c r="F1068" s="124">
        <v>9</v>
      </c>
      <c r="G1068" s="56"/>
      <c r="H1068" s="313"/>
      <c r="I1068" s="313"/>
      <c r="J1068" s="313"/>
      <c r="K1068" s="313"/>
      <c r="L1068" s="313"/>
      <c r="M1068" s="313"/>
      <c r="N1068" s="313"/>
      <c r="O1068" s="313"/>
      <c r="P1068" s="313"/>
      <c r="Q1068" s="313"/>
      <c r="R1068" s="313"/>
      <c r="S1068" s="313"/>
      <c r="T1068" s="313"/>
      <c r="U1068" s="313"/>
    </row>
    <row r="1069" spans="1:21" x14ac:dyDescent="0.25">
      <c r="A1069" s="120" t="s">
        <v>3824</v>
      </c>
      <c r="B1069" s="123" t="s">
        <v>5312</v>
      </c>
      <c r="C1069" s="123" t="s">
        <v>5313</v>
      </c>
      <c r="D1069" s="119">
        <f t="shared" si="34"/>
        <v>37</v>
      </c>
      <c r="E1069" s="123"/>
      <c r="F1069" s="124">
        <v>6.3</v>
      </c>
      <c r="G1069" s="56"/>
      <c r="H1069" s="313"/>
      <c r="I1069" s="313"/>
      <c r="J1069" s="313"/>
      <c r="K1069" s="313"/>
      <c r="L1069" s="313"/>
      <c r="M1069" s="313"/>
      <c r="N1069" s="313"/>
      <c r="O1069" s="313"/>
      <c r="P1069" s="313"/>
      <c r="Q1069" s="313"/>
      <c r="R1069" s="313"/>
      <c r="S1069" s="313"/>
      <c r="T1069" s="313"/>
      <c r="U1069" s="313"/>
    </row>
    <row r="1070" spans="1:21" ht="30" x14ac:dyDescent="0.25">
      <c r="A1070" s="120" t="s">
        <v>192</v>
      </c>
      <c r="B1070" s="123" t="s">
        <v>193</v>
      </c>
      <c r="C1070" s="123" t="s">
        <v>194</v>
      </c>
      <c r="D1070" s="119">
        <f t="shared" si="34"/>
        <v>38</v>
      </c>
      <c r="E1070" s="123"/>
      <c r="F1070" s="124">
        <v>795</v>
      </c>
      <c r="G1070" s="56"/>
      <c r="H1070" s="313" t="s">
        <v>5184</v>
      </c>
      <c r="I1070" s="313" t="s">
        <v>4059</v>
      </c>
      <c r="J1070" s="313" t="s">
        <v>4041</v>
      </c>
      <c r="K1070" s="313" t="s">
        <v>4060</v>
      </c>
      <c r="L1070" s="315">
        <v>42102</v>
      </c>
      <c r="M1070" s="315" t="s">
        <v>5314</v>
      </c>
      <c r="N1070" s="316">
        <v>67.56</v>
      </c>
      <c r="O1070" s="316">
        <v>19.05</v>
      </c>
      <c r="P1070" s="316">
        <v>19.05</v>
      </c>
      <c r="Q1070" s="316">
        <v>5.7</v>
      </c>
      <c r="R1070" s="317">
        <v>10</v>
      </c>
      <c r="S1070" s="317" t="s">
        <v>5315</v>
      </c>
      <c r="T1070" s="317" t="s">
        <v>5316</v>
      </c>
      <c r="U1070" s="317"/>
    </row>
    <row r="1071" spans="1:21" x14ac:dyDescent="0.25">
      <c r="A1071" s="120" t="s">
        <v>2151</v>
      </c>
      <c r="B1071" s="123" t="s">
        <v>2152</v>
      </c>
      <c r="C1071" s="123" t="s">
        <v>2153</v>
      </c>
      <c r="D1071" s="119">
        <f t="shared" si="34"/>
        <v>24</v>
      </c>
      <c r="E1071" s="123"/>
      <c r="F1071" s="124">
        <v>56</v>
      </c>
      <c r="G1071" s="56"/>
      <c r="H1071" s="313"/>
      <c r="I1071" s="313"/>
      <c r="J1071" s="313"/>
      <c r="K1071" s="313"/>
      <c r="L1071" s="313"/>
      <c r="M1071" s="313"/>
      <c r="N1071" s="313"/>
      <c r="O1071" s="313"/>
      <c r="P1071" s="313"/>
      <c r="Q1071" s="313"/>
      <c r="R1071" s="313"/>
      <c r="S1071" s="313"/>
      <c r="T1071" s="313"/>
      <c r="U1071" s="313"/>
    </row>
    <row r="1072" spans="1:21" x14ac:dyDescent="0.25">
      <c r="A1072" s="120" t="s">
        <v>2156</v>
      </c>
      <c r="B1072" s="123" t="s">
        <v>2157</v>
      </c>
      <c r="C1072" s="123" t="s">
        <v>2158</v>
      </c>
      <c r="D1072" s="119">
        <f t="shared" si="34"/>
        <v>25</v>
      </c>
      <c r="E1072" s="123"/>
      <c r="F1072" s="124">
        <v>112</v>
      </c>
      <c r="G1072" s="56"/>
      <c r="H1072" s="313"/>
      <c r="I1072" s="313"/>
      <c r="J1072" s="313"/>
      <c r="K1072" s="313"/>
      <c r="L1072" s="313"/>
      <c r="M1072" s="313"/>
      <c r="N1072" s="313"/>
      <c r="O1072" s="313"/>
      <c r="P1072" s="313"/>
      <c r="Q1072" s="313"/>
      <c r="R1072" s="313"/>
      <c r="S1072" s="313"/>
      <c r="T1072" s="313"/>
      <c r="U1072" s="313"/>
    </row>
    <row r="1073" spans="1:21" x14ac:dyDescent="0.25">
      <c r="A1073" s="120" t="s">
        <v>2154</v>
      </c>
      <c r="B1073" s="123" t="s">
        <v>5317</v>
      </c>
      <c r="C1073" s="123" t="s">
        <v>5318</v>
      </c>
      <c r="D1073" s="119">
        <f t="shared" si="34"/>
        <v>24</v>
      </c>
      <c r="E1073" s="123"/>
      <c r="F1073" s="124">
        <v>120</v>
      </c>
      <c r="G1073" s="56"/>
      <c r="H1073" s="313"/>
      <c r="I1073" s="313"/>
      <c r="J1073" s="313"/>
      <c r="K1073" s="313"/>
      <c r="L1073" s="313"/>
      <c r="M1073" s="313"/>
      <c r="N1073" s="313"/>
      <c r="O1073" s="313"/>
      <c r="P1073" s="313"/>
      <c r="Q1073" s="313"/>
      <c r="R1073" s="313"/>
      <c r="S1073" s="313"/>
      <c r="T1073" s="313"/>
      <c r="U1073" s="313"/>
    </row>
    <row r="1074" spans="1:21" x14ac:dyDescent="0.25">
      <c r="A1074" s="120" t="s">
        <v>2159</v>
      </c>
      <c r="B1074" s="123" t="s">
        <v>5319</v>
      </c>
      <c r="C1074" s="123" t="s">
        <v>5320</v>
      </c>
      <c r="D1074" s="119">
        <f t="shared" si="34"/>
        <v>25</v>
      </c>
      <c r="E1074" s="123"/>
      <c r="F1074" s="124">
        <v>239</v>
      </c>
      <c r="G1074" s="56"/>
      <c r="H1074" s="313"/>
      <c r="I1074" s="313"/>
      <c r="J1074" s="313"/>
      <c r="K1074" s="313"/>
      <c r="L1074" s="313"/>
      <c r="M1074" s="313"/>
      <c r="N1074" s="313"/>
      <c r="O1074" s="313"/>
      <c r="P1074" s="313"/>
      <c r="Q1074" s="313"/>
      <c r="R1074" s="313"/>
      <c r="S1074" s="313"/>
      <c r="T1074" s="313"/>
      <c r="U1074" s="313"/>
    </row>
    <row r="1075" spans="1:21" x14ac:dyDescent="0.25">
      <c r="A1075" s="120" t="s">
        <v>2155</v>
      </c>
      <c r="B1075" s="123" t="s">
        <v>5321</v>
      </c>
      <c r="C1075" s="123" t="s">
        <v>5322</v>
      </c>
      <c r="D1075" s="119">
        <f t="shared" si="34"/>
        <v>24</v>
      </c>
      <c r="E1075" s="123"/>
      <c r="F1075" s="124">
        <v>159</v>
      </c>
      <c r="G1075" s="56"/>
      <c r="H1075" s="313"/>
      <c r="I1075" s="313"/>
      <c r="J1075" s="313"/>
      <c r="K1075" s="313"/>
      <c r="L1075" s="313"/>
      <c r="M1075" s="313"/>
      <c r="N1075" s="313"/>
      <c r="O1075" s="313"/>
      <c r="P1075" s="313"/>
      <c r="Q1075" s="313"/>
      <c r="R1075" s="313"/>
      <c r="S1075" s="313"/>
      <c r="T1075" s="313"/>
      <c r="U1075" s="313"/>
    </row>
    <row r="1076" spans="1:21" x14ac:dyDescent="0.25">
      <c r="A1076" s="120" t="s">
        <v>2160</v>
      </c>
      <c r="B1076" s="123" t="s">
        <v>5323</v>
      </c>
      <c r="C1076" s="123" t="s">
        <v>5324</v>
      </c>
      <c r="D1076" s="119">
        <f t="shared" si="34"/>
        <v>25</v>
      </c>
      <c r="E1076" s="123"/>
      <c r="F1076" s="124">
        <v>318</v>
      </c>
      <c r="G1076" s="56"/>
      <c r="H1076" s="313"/>
      <c r="I1076" s="313"/>
      <c r="J1076" s="313"/>
      <c r="K1076" s="313"/>
      <c r="L1076" s="313"/>
      <c r="M1076" s="313"/>
      <c r="N1076" s="313"/>
      <c r="O1076" s="313"/>
      <c r="P1076" s="313"/>
      <c r="Q1076" s="313"/>
      <c r="R1076" s="313"/>
      <c r="S1076" s="313"/>
      <c r="T1076" s="313"/>
      <c r="U1076" s="313"/>
    </row>
    <row r="1077" spans="1:21" x14ac:dyDescent="0.25">
      <c r="A1077" s="120" t="s">
        <v>3284</v>
      </c>
      <c r="B1077" s="123" t="s">
        <v>3285</v>
      </c>
      <c r="C1077" s="123" t="s">
        <v>3286</v>
      </c>
      <c r="D1077" s="119">
        <f t="shared" si="34"/>
        <v>24</v>
      </c>
      <c r="E1077" s="123"/>
      <c r="F1077" s="124">
        <v>56</v>
      </c>
      <c r="G1077" s="56"/>
      <c r="H1077" s="313"/>
      <c r="I1077" s="313"/>
      <c r="J1077" s="313"/>
      <c r="K1077" s="313"/>
      <c r="L1077" s="313"/>
      <c r="M1077" s="313"/>
      <c r="N1077" s="313"/>
      <c r="O1077" s="313"/>
      <c r="P1077" s="313"/>
      <c r="Q1077" s="313"/>
      <c r="R1077" s="313"/>
      <c r="S1077" s="313"/>
      <c r="T1077" s="313"/>
      <c r="U1077" s="313"/>
    </row>
    <row r="1078" spans="1:21" x14ac:dyDescent="0.25">
      <c r="A1078" s="120" t="s">
        <v>3289</v>
      </c>
      <c r="B1078" s="123" t="s">
        <v>3290</v>
      </c>
      <c r="C1078" s="123" t="s">
        <v>3291</v>
      </c>
      <c r="D1078" s="119">
        <f t="shared" si="34"/>
        <v>22</v>
      </c>
      <c r="E1078" s="123"/>
      <c r="F1078" s="124">
        <v>112</v>
      </c>
      <c r="G1078" s="56"/>
      <c r="H1078" s="313"/>
      <c r="I1078" s="313"/>
      <c r="J1078" s="313"/>
      <c r="K1078" s="313"/>
      <c r="L1078" s="313"/>
      <c r="M1078" s="313"/>
      <c r="N1078" s="313"/>
      <c r="O1078" s="313"/>
      <c r="P1078" s="313"/>
      <c r="Q1078" s="313"/>
      <c r="R1078" s="313"/>
      <c r="S1078" s="313"/>
      <c r="T1078" s="313"/>
      <c r="U1078" s="313"/>
    </row>
    <row r="1079" spans="1:21" x14ac:dyDescent="0.25">
      <c r="A1079" s="120" t="s">
        <v>3287</v>
      </c>
      <c r="B1079" s="123" t="s">
        <v>5325</v>
      </c>
      <c r="C1079" s="123" t="s">
        <v>5326</v>
      </c>
      <c r="D1079" s="119">
        <f t="shared" si="34"/>
        <v>24</v>
      </c>
      <c r="E1079" s="123"/>
      <c r="F1079" s="124">
        <v>120</v>
      </c>
      <c r="G1079" s="56"/>
      <c r="H1079" s="313"/>
      <c r="I1079" s="313"/>
      <c r="J1079" s="313"/>
      <c r="K1079" s="313"/>
      <c r="L1079" s="313"/>
      <c r="M1079" s="313"/>
      <c r="N1079" s="313"/>
      <c r="O1079" s="313"/>
      <c r="P1079" s="313"/>
      <c r="Q1079" s="313"/>
      <c r="R1079" s="313"/>
      <c r="S1079" s="313"/>
      <c r="T1079" s="313"/>
      <c r="U1079" s="313"/>
    </row>
    <row r="1080" spans="1:21" x14ac:dyDescent="0.25">
      <c r="A1080" s="120" t="s">
        <v>3292</v>
      </c>
      <c r="B1080" s="123" t="s">
        <v>5327</v>
      </c>
      <c r="C1080" s="123" t="s">
        <v>5328</v>
      </c>
      <c r="D1080" s="119">
        <f t="shared" si="34"/>
        <v>22</v>
      </c>
      <c r="E1080" s="123"/>
      <c r="F1080" s="124">
        <v>239</v>
      </c>
      <c r="G1080" s="56"/>
      <c r="H1080" s="313"/>
      <c r="I1080" s="313"/>
      <c r="J1080" s="313"/>
      <c r="K1080" s="313"/>
      <c r="L1080" s="313"/>
      <c r="M1080" s="313"/>
      <c r="N1080" s="313"/>
      <c r="O1080" s="313"/>
      <c r="P1080" s="313"/>
      <c r="Q1080" s="313"/>
      <c r="R1080" s="313"/>
      <c r="S1080" s="313"/>
      <c r="T1080" s="313"/>
      <c r="U1080" s="313"/>
    </row>
    <row r="1081" spans="1:21" x14ac:dyDescent="0.25">
      <c r="A1081" s="120" t="s">
        <v>3288</v>
      </c>
      <c r="B1081" s="123" t="s">
        <v>5329</v>
      </c>
      <c r="C1081" s="123" t="s">
        <v>5330</v>
      </c>
      <c r="D1081" s="119">
        <f t="shared" si="34"/>
        <v>24</v>
      </c>
      <c r="E1081" s="123"/>
      <c r="F1081" s="124">
        <v>159</v>
      </c>
      <c r="G1081" s="56"/>
      <c r="H1081" s="313"/>
      <c r="I1081" s="313"/>
      <c r="J1081" s="313"/>
      <c r="K1081" s="313"/>
      <c r="L1081" s="313"/>
      <c r="M1081" s="313"/>
      <c r="N1081" s="313"/>
      <c r="O1081" s="313"/>
      <c r="P1081" s="313"/>
      <c r="Q1081" s="313"/>
      <c r="R1081" s="313"/>
      <c r="S1081" s="313"/>
      <c r="T1081" s="313"/>
      <c r="U1081" s="313"/>
    </row>
    <row r="1082" spans="1:21" x14ac:dyDescent="0.25">
      <c r="A1082" s="120" t="s">
        <v>3293</v>
      </c>
      <c r="B1082" s="123" t="s">
        <v>5331</v>
      </c>
      <c r="C1082" s="123" t="s">
        <v>5332</v>
      </c>
      <c r="D1082" s="119">
        <f t="shared" si="34"/>
        <v>22</v>
      </c>
      <c r="E1082" s="123"/>
      <c r="F1082" s="124">
        <v>318</v>
      </c>
      <c r="G1082" s="56"/>
      <c r="H1082" s="313"/>
      <c r="I1082" s="313"/>
      <c r="J1082" s="313"/>
      <c r="K1082" s="313"/>
      <c r="L1082" s="313"/>
      <c r="M1082" s="313"/>
      <c r="N1082" s="313"/>
      <c r="O1082" s="313"/>
      <c r="P1082" s="313"/>
      <c r="Q1082" s="313"/>
      <c r="R1082" s="313"/>
      <c r="S1082" s="313"/>
      <c r="T1082" s="313"/>
      <c r="U1082" s="313"/>
    </row>
    <row r="1083" spans="1:21" x14ac:dyDescent="0.25">
      <c r="A1083" s="120" t="s">
        <v>2392</v>
      </c>
      <c r="B1083" s="123" t="s">
        <v>2393</v>
      </c>
      <c r="C1083" s="123" t="s">
        <v>2394</v>
      </c>
      <c r="D1083" s="119">
        <f t="shared" si="34"/>
        <v>33</v>
      </c>
      <c r="E1083" s="123"/>
      <c r="F1083" s="124">
        <v>48</v>
      </c>
      <c r="G1083" s="56"/>
      <c r="H1083" s="313"/>
      <c r="I1083" s="313"/>
      <c r="J1083" s="313"/>
      <c r="K1083" s="313"/>
      <c r="L1083" s="313"/>
      <c r="M1083" s="313"/>
      <c r="N1083" s="313"/>
      <c r="O1083" s="313"/>
      <c r="P1083" s="313"/>
      <c r="Q1083" s="313"/>
      <c r="R1083" s="313"/>
      <c r="S1083" s="313"/>
      <c r="T1083" s="313"/>
      <c r="U1083" s="313"/>
    </row>
    <row r="1084" spans="1:21" x14ac:dyDescent="0.25">
      <c r="A1084" s="120" t="s">
        <v>2395</v>
      </c>
      <c r="B1084" s="123" t="s">
        <v>5333</v>
      </c>
      <c r="C1084" s="123" t="s">
        <v>5334</v>
      </c>
      <c r="D1084" s="119">
        <f t="shared" si="34"/>
        <v>33</v>
      </c>
      <c r="E1084" s="123"/>
      <c r="F1084" s="124">
        <v>96</v>
      </c>
      <c r="G1084" s="56"/>
      <c r="H1084" s="313"/>
      <c r="I1084" s="313"/>
      <c r="J1084" s="313"/>
      <c r="K1084" s="313"/>
      <c r="L1084" s="313"/>
      <c r="M1084" s="313"/>
      <c r="N1084" s="313"/>
      <c r="O1084" s="313"/>
      <c r="P1084" s="313"/>
      <c r="Q1084" s="313"/>
      <c r="R1084" s="313"/>
      <c r="S1084" s="313"/>
      <c r="T1084" s="313"/>
      <c r="U1084" s="313"/>
    </row>
    <row r="1085" spans="1:21" x14ac:dyDescent="0.25">
      <c r="A1085" s="120" t="s">
        <v>2396</v>
      </c>
      <c r="B1085" s="123" t="s">
        <v>5335</v>
      </c>
      <c r="C1085" s="123" t="s">
        <v>5336</v>
      </c>
      <c r="D1085" s="119">
        <f t="shared" si="34"/>
        <v>33</v>
      </c>
      <c r="E1085" s="123"/>
      <c r="F1085" s="124">
        <v>144</v>
      </c>
      <c r="G1085" s="56"/>
      <c r="H1085" s="313"/>
      <c r="I1085" s="313"/>
      <c r="J1085" s="313"/>
      <c r="K1085" s="313"/>
      <c r="L1085" s="313"/>
      <c r="M1085" s="313"/>
      <c r="N1085" s="313"/>
      <c r="O1085" s="313"/>
      <c r="P1085" s="313"/>
      <c r="Q1085" s="313"/>
      <c r="R1085" s="313"/>
      <c r="S1085" s="313"/>
      <c r="T1085" s="313"/>
      <c r="U1085" s="313"/>
    </row>
    <row r="1086" spans="1:21" x14ac:dyDescent="0.25">
      <c r="A1086" s="120" t="s">
        <v>3554</v>
      </c>
      <c r="B1086" s="123" t="s">
        <v>3555</v>
      </c>
      <c r="C1086" s="123" t="s">
        <v>3556</v>
      </c>
      <c r="D1086" s="119">
        <f t="shared" si="34"/>
        <v>30</v>
      </c>
      <c r="E1086" s="123"/>
      <c r="F1086" s="124">
        <v>48</v>
      </c>
      <c r="G1086" s="56"/>
      <c r="H1086" s="313"/>
      <c r="I1086" s="313"/>
      <c r="J1086" s="313"/>
      <c r="K1086" s="313"/>
      <c r="L1086" s="313"/>
      <c r="M1086" s="313"/>
      <c r="N1086" s="313"/>
      <c r="O1086" s="313"/>
      <c r="P1086" s="313"/>
      <c r="Q1086" s="313"/>
      <c r="R1086" s="313"/>
      <c r="S1086" s="313"/>
      <c r="T1086" s="313"/>
      <c r="U1086" s="313"/>
    </row>
    <row r="1087" spans="1:21" x14ac:dyDescent="0.25">
      <c r="A1087" s="120" t="s">
        <v>3557</v>
      </c>
      <c r="B1087" s="123" t="s">
        <v>5337</v>
      </c>
      <c r="C1087" s="123" t="s">
        <v>5338</v>
      </c>
      <c r="D1087" s="119">
        <f t="shared" si="34"/>
        <v>30</v>
      </c>
      <c r="E1087" s="123"/>
      <c r="F1087" s="124">
        <v>96</v>
      </c>
      <c r="G1087" s="56"/>
      <c r="H1087" s="313"/>
      <c r="I1087" s="313"/>
      <c r="J1087" s="313"/>
      <c r="K1087" s="313"/>
      <c r="L1087" s="313"/>
      <c r="M1087" s="313"/>
      <c r="N1087" s="313"/>
      <c r="O1087" s="313"/>
      <c r="P1087" s="313"/>
      <c r="Q1087" s="313"/>
      <c r="R1087" s="313"/>
      <c r="S1087" s="313"/>
      <c r="T1087" s="313"/>
      <c r="U1087" s="313"/>
    </row>
    <row r="1088" spans="1:21" x14ac:dyDescent="0.25">
      <c r="A1088" s="120" t="s">
        <v>3558</v>
      </c>
      <c r="B1088" s="123" t="s">
        <v>5339</v>
      </c>
      <c r="C1088" s="123" t="s">
        <v>5340</v>
      </c>
      <c r="D1088" s="119">
        <f t="shared" si="34"/>
        <v>30</v>
      </c>
      <c r="E1088" s="123"/>
      <c r="F1088" s="124">
        <v>144</v>
      </c>
      <c r="G1088" s="56"/>
      <c r="H1088" s="313"/>
      <c r="I1088" s="313"/>
      <c r="J1088" s="313"/>
      <c r="K1088" s="313"/>
      <c r="L1088" s="313"/>
      <c r="M1088" s="313"/>
      <c r="N1088" s="313"/>
      <c r="O1088" s="313"/>
      <c r="P1088" s="313"/>
      <c r="Q1088" s="313"/>
      <c r="R1088" s="313"/>
      <c r="S1088" s="313"/>
      <c r="T1088" s="313"/>
      <c r="U1088" s="313"/>
    </row>
    <row r="1089" spans="1:32" x14ac:dyDescent="0.25">
      <c r="A1089" s="120" t="s">
        <v>1081</v>
      </c>
      <c r="B1089" s="123" t="s">
        <v>1082</v>
      </c>
      <c r="C1089" s="123" t="s">
        <v>1083</v>
      </c>
      <c r="D1089" s="119">
        <f t="shared" si="34"/>
        <v>33</v>
      </c>
      <c r="E1089" s="123"/>
      <c r="F1089" s="124">
        <v>10</v>
      </c>
      <c r="G1089" s="56"/>
      <c r="H1089" s="313" t="s">
        <v>73</v>
      </c>
      <c r="I1089" s="313" t="s">
        <v>4076</v>
      </c>
      <c r="J1089" s="313" t="s">
        <v>4081</v>
      </c>
      <c r="K1089" s="313" t="s">
        <v>4044</v>
      </c>
      <c r="L1089" s="315"/>
      <c r="M1089" s="315" t="s">
        <v>4044</v>
      </c>
      <c r="N1089" s="316">
        <v>54</v>
      </c>
      <c r="O1089" s="316">
        <v>17</v>
      </c>
      <c r="P1089" s="316">
        <v>12</v>
      </c>
      <c r="Q1089" s="316">
        <v>5</v>
      </c>
      <c r="R1089" s="317">
        <v>10</v>
      </c>
      <c r="S1089" s="317"/>
      <c r="T1089" s="317"/>
      <c r="U1089" s="317"/>
      <c r="V1089" s="313"/>
      <c r="W1089" s="313"/>
      <c r="X1089" s="313"/>
      <c r="Y1089" s="313"/>
      <c r="Z1089" s="313"/>
      <c r="AA1089" s="313"/>
      <c r="AB1089" s="313"/>
      <c r="AC1089" s="313"/>
      <c r="AD1089" s="313"/>
      <c r="AE1089" s="313"/>
      <c r="AF1089" s="313"/>
    </row>
    <row r="1090" spans="1:32" x14ac:dyDescent="0.25">
      <c r="A1090" s="120" t="s">
        <v>1085</v>
      </c>
      <c r="B1090" s="123" t="s">
        <v>1086</v>
      </c>
      <c r="C1090" s="123" t="s">
        <v>1087</v>
      </c>
      <c r="D1090" s="119">
        <f t="shared" si="34"/>
        <v>33</v>
      </c>
      <c r="E1090" s="123"/>
      <c r="F1090" s="124">
        <v>10</v>
      </c>
      <c r="G1090" s="56"/>
      <c r="H1090" s="313" t="s">
        <v>73</v>
      </c>
      <c r="I1090" s="313" t="s">
        <v>4076</v>
      </c>
      <c r="J1090" s="313" t="s">
        <v>4081</v>
      </c>
      <c r="K1090" s="313" t="s">
        <v>4044</v>
      </c>
      <c r="L1090" s="315"/>
      <c r="M1090" s="315" t="s">
        <v>4044</v>
      </c>
      <c r="N1090" s="316">
        <v>54</v>
      </c>
      <c r="O1090" s="316">
        <v>17</v>
      </c>
      <c r="P1090" s="316">
        <v>12</v>
      </c>
      <c r="Q1090" s="316">
        <v>5</v>
      </c>
      <c r="R1090" s="317">
        <v>10</v>
      </c>
      <c r="S1090" s="317"/>
      <c r="T1090" s="317"/>
      <c r="U1090" s="317"/>
      <c r="V1090" s="313"/>
      <c r="W1090" s="313"/>
      <c r="X1090" s="313"/>
      <c r="Y1090" s="313"/>
      <c r="Z1090" s="313"/>
      <c r="AA1090" s="313"/>
      <c r="AB1090" s="313"/>
      <c r="AC1090" s="313"/>
      <c r="AD1090" s="313"/>
      <c r="AE1090" s="313"/>
      <c r="AF1090" s="313"/>
    </row>
    <row r="1091" spans="1:32" x14ac:dyDescent="0.25">
      <c r="A1091" s="120" t="s">
        <v>1088</v>
      </c>
      <c r="B1091" s="123" t="s">
        <v>1089</v>
      </c>
      <c r="C1091" s="123" t="s">
        <v>1090</v>
      </c>
      <c r="D1091" s="119">
        <f t="shared" si="34"/>
        <v>33</v>
      </c>
      <c r="E1091" s="123"/>
      <c r="F1091" s="124">
        <v>10</v>
      </c>
      <c r="G1091" s="56"/>
      <c r="H1091" s="313" t="s">
        <v>73</v>
      </c>
      <c r="I1091" s="313" t="s">
        <v>4076</v>
      </c>
      <c r="J1091" s="313" t="s">
        <v>4081</v>
      </c>
      <c r="K1091" s="313" t="s">
        <v>4044</v>
      </c>
      <c r="L1091" s="315"/>
      <c r="M1091" s="315" t="s">
        <v>4044</v>
      </c>
      <c r="N1091" s="316">
        <v>54</v>
      </c>
      <c r="O1091" s="316">
        <v>17</v>
      </c>
      <c r="P1091" s="316">
        <v>12</v>
      </c>
      <c r="Q1091" s="316">
        <v>5</v>
      </c>
      <c r="R1091" s="317">
        <v>10</v>
      </c>
      <c r="S1091" s="317"/>
      <c r="T1091" s="317"/>
      <c r="U1091" s="317"/>
      <c r="V1091" s="313"/>
      <c r="W1091" s="313"/>
      <c r="X1091" s="313"/>
      <c r="Y1091" s="313"/>
      <c r="Z1091" s="313"/>
      <c r="AA1091" s="313"/>
      <c r="AB1091" s="313"/>
      <c r="AC1091" s="313"/>
      <c r="AD1091" s="313"/>
      <c r="AE1091" s="313"/>
      <c r="AF1091" s="313"/>
    </row>
    <row r="1092" spans="1:32" x14ac:dyDescent="0.25">
      <c r="A1092" s="120" t="s">
        <v>1091</v>
      </c>
      <c r="B1092" s="123" t="s">
        <v>1092</v>
      </c>
      <c r="C1092" s="123" t="s">
        <v>1093</v>
      </c>
      <c r="D1092" s="119">
        <f t="shared" si="34"/>
        <v>33</v>
      </c>
      <c r="E1092" s="123"/>
      <c r="F1092" s="124">
        <v>10</v>
      </c>
      <c r="G1092" s="56"/>
      <c r="H1092" s="313" t="s">
        <v>73</v>
      </c>
      <c r="I1092" s="313" t="s">
        <v>4076</v>
      </c>
      <c r="J1092" s="313" t="s">
        <v>4081</v>
      </c>
      <c r="K1092" s="313" t="s">
        <v>4044</v>
      </c>
      <c r="L1092" s="315"/>
      <c r="M1092" s="315" t="s">
        <v>4044</v>
      </c>
      <c r="N1092" s="316">
        <v>54</v>
      </c>
      <c r="O1092" s="316">
        <v>17</v>
      </c>
      <c r="P1092" s="316">
        <v>12</v>
      </c>
      <c r="Q1092" s="316">
        <v>5</v>
      </c>
      <c r="R1092" s="317">
        <v>10</v>
      </c>
      <c r="S1092" s="317"/>
      <c r="T1092" s="317"/>
      <c r="U1092" s="317"/>
      <c r="V1092" s="313"/>
      <c r="W1092" s="313"/>
      <c r="X1092" s="313"/>
      <c r="Y1092" s="313"/>
      <c r="Z1092" s="313"/>
      <c r="AA1092" s="313"/>
      <c r="AB1092" s="313"/>
      <c r="AC1092" s="313"/>
      <c r="AD1092" s="313"/>
      <c r="AE1092" s="313"/>
      <c r="AF1092" s="313"/>
    </row>
    <row r="1093" spans="1:32" x14ac:dyDescent="0.25">
      <c r="A1093" s="120" t="s">
        <v>1094</v>
      </c>
      <c r="B1093" s="123" t="s">
        <v>1095</v>
      </c>
      <c r="C1093" s="123" t="s">
        <v>1096</v>
      </c>
      <c r="D1093" s="119">
        <f t="shared" si="34"/>
        <v>33</v>
      </c>
      <c r="E1093" s="123"/>
      <c r="F1093" s="124">
        <v>10</v>
      </c>
      <c r="G1093" s="56"/>
      <c r="H1093" s="313" t="s">
        <v>73</v>
      </c>
      <c r="I1093" s="313" t="s">
        <v>4076</v>
      </c>
      <c r="J1093" s="313" t="s">
        <v>4081</v>
      </c>
      <c r="K1093" s="313" t="s">
        <v>4044</v>
      </c>
      <c r="L1093" s="315"/>
      <c r="M1093" s="315" t="s">
        <v>4044</v>
      </c>
      <c r="N1093" s="316">
        <v>54</v>
      </c>
      <c r="O1093" s="316">
        <v>17</v>
      </c>
      <c r="P1093" s="316">
        <v>12</v>
      </c>
      <c r="Q1093" s="316">
        <v>5</v>
      </c>
      <c r="R1093" s="317">
        <v>10</v>
      </c>
      <c r="S1093" s="317"/>
      <c r="T1093" s="317"/>
      <c r="U1093" s="317"/>
      <c r="V1093" s="313"/>
      <c r="W1093" s="313"/>
      <c r="X1093" s="313"/>
      <c r="Y1093" s="313"/>
      <c r="Z1093" s="313"/>
      <c r="AA1093" s="313"/>
      <c r="AB1093" s="313"/>
      <c r="AC1093" s="313"/>
      <c r="AD1093" s="313"/>
      <c r="AE1093" s="313"/>
      <c r="AF1093" s="313"/>
    </row>
    <row r="1094" spans="1:32" x14ac:dyDescent="0.25">
      <c r="A1094" s="120" t="s">
        <v>1097</v>
      </c>
      <c r="B1094" s="123" t="s">
        <v>1098</v>
      </c>
      <c r="C1094" s="123" t="s">
        <v>1099</v>
      </c>
      <c r="D1094" s="119">
        <f t="shared" si="34"/>
        <v>33</v>
      </c>
      <c r="E1094" s="123"/>
      <c r="F1094" s="124">
        <v>10</v>
      </c>
      <c r="G1094" s="56"/>
      <c r="H1094" s="313" t="s">
        <v>73</v>
      </c>
      <c r="I1094" s="313" t="s">
        <v>4076</v>
      </c>
      <c r="J1094" s="313" t="s">
        <v>4081</v>
      </c>
      <c r="K1094" s="313" t="s">
        <v>4044</v>
      </c>
      <c r="L1094" s="315"/>
      <c r="M1094" s="315" t="s">
        <v>4044</v>
      </c>
      <c r="N1094" s="316">
        <v>54</v>
      </c>
      <c r="O1094" s="316">
        <v>17</v>
      </c>
      <c r="P1094" s="316">
        <v>12</v>
      </c>
      <c r="Q1094" s="316">
        <v>5</v>
      </c>
      <c r="R1094" s="317">
        <v>10</v>
      </c>
      <c r="S1094" s="317"/>
      <c r="T1094" s="317"/>
      <c r="U1094" s="317"/>
      <c r="V1094" s="313"/>
      <c r="W1094" s="313"/>
      <c r="X1094" s="313"/>
      <c r="Y1094" s="313"/>
      <c r="Z1094" s="313"/>
      <c r="AA1094" s="313"/>
      <c r="AB1094" s="313"/>
      <c r="AC1094" s="313"/>
      <c r="AD1094" s="313"/>
      <c r="AE1094" s="313"/>
      <c r="AF1094" s="313"/>
    </row>
    <row r="1095" spans="1:32" x14ac:dyDescent="0.25">
      <c r="A1095" s="120" t="s">
        <v>1100</v>
      </c>
      <c r="B1095" s="123" t="s">
        <v>1101</v>
      </c>
      <c r="C1095" s="123" t="s">
        <v>1102</v>
      </c>
      <c r="D1095" s="119">
        <f t="shared" si="34"/>
        <v>33</v>
      </c>
      <c r="E1095" s="123"/>
      <c r="F1095" s="124">
        <v>10</v>
      </c>
      <c r="G1095" s="56"/>
      <c r="H1095" s="313" t="s">
        <v>73</v>
      </c>
      <c r="I1095" s="313" t="s">
        <v>4076</v>
      </c>
      <c r="J1095" s="313" t="s">
        <v>4081</v>
      </c>
      <c r="K1095" s="313" t="s">
        <v>4044</v>
      </c>
      <c r="L1095" s="315"/>
      <c r="M1095" s="315" t="s">
        <v>4044</v>
      </c>
      <c r="N1095" s="316">
        <v>54</v>
      </c>
      <c r="O1095" s="316">
        <v>17</v>
      </c>
      <c r="P1095" s="316">
        <v>12</v>
      </c>
      <c r="Q1095" s="316">
        <v>5</v>
      </c>
      <c r="R1095" s="317">
        <v>10</v>
      </c>
      <c r="S1095" s="317"/>
      <c r="T1095" s="317"/>
      <c r="U1095" s="317"/>
      <c r="V1095" s="313"/>
      <c r="W1095" s="313"/>
      <c r="X1095" s="313"/>
      <c r="Y1095" s="313"/>
      <c r="Z1095" s="313"/>
      <c r="AA1095" s="313"/>
      <c r="AB1095" s="313"/>
      <c r="AC1095" s="313"/>
      <c r="AD1095" s="313"/>
      <c r="AE1095" s="313"/>
      <c r="AF1095" s="313"/>
    </row>
    <row r="1096" spans="1:32" x14ac:dyDescent="0.25">
      <c r="A1096" s="120" t="s">
        <v>1103</v>
      </c>
      <c r="B1096" s="123" t="s">
        <v>1104</v>
      </c>
      <c r="C1096" s="123" t="s">
        <v>1105</v>
      </c>
      <c r="D1096" s="119">
        <f t="shared" si="34"/>
        <v>33</v>
      </c>
      <c r="E1096" s="123"/>
      <c r="F1096" s="124">
        <v>10</v>
      </c>
      <c r="G1096" s="56"/>
      <c r="H1096" s="313" t="s">
        <v>73</v>
      </c>
      <c r="I1096" s="313" t="s">
        <v>4076</v>
      </c>
      <c r="J1096" s="313" t="s">
        <v>4081</v>
      </c>
      <c r="K1096" s="313" t="s">
        <v>4044</v>
      </c>
      <c r="L1096" s="315"/>
      <c r="M1096" s="315" t="s">
        <v>4044</v>
      </c>
      <c r="N1096" s="316">
        <v>54</v>
      </c>
      <c r="O1096" s="316">
        <v>17</v>
      </c>
      <c r="P1096" s="316">
        <v>12</v>
      </c>
      <c r="Q1096" s="316">
        <v>5</v>
      </c>
      <c r="R1096" s="317">
        <v>10</v>
      </c>
      <c r="S1096" s="317"/>
      <c r="T1096" s="317"/>
      <c r="U1096" s="317"/>
      <c r="V1096" s="313"/>
      <c r="W1096" s="313"/>
      <c r="X1096" s="313"/>
      <c r="Y1096" s="313"/>
      <c r="Z1096" s="313"/>
      <c r="AA1096" s="313"/>
      <c r="AB1096" s="313"/>
      <c r="AC1096" s="313"/>
      <c r="AD1096" s="313"/>
      <c r="AE1096" s="313"/>
      <c r="AF1096" s="313"/>
    </row>
    <row r="1097" spans="1:32" ht="30" x14ac:dyDescent="0.25">
      <c r="A1097" s="120" t="s">
        <v>1106</v>
      </c>
      <c r="B1097" s="123" t="s">
        <v>1107</v>
      </c>
      <c r="C1097" s="123" t="s">
        <v>1108</v>
      </c>
      <c r="D1097" s="119">
        <f t="shared" si="34"/>
        <v>33</v>
      </c>
      <c r="E1097" s="123"/>
      <c r="F1097" s="124">
        <v>10</v>
      </c>
      <c r="G1097" s="56"/>
      <c r="H1097" s="313" t="s">
        <v>5341</v>
      </c>
      <c r="I1097" s="313" t="s">
        <v>4076</v>
      </c>
      <c r="J1097" s="313" t="s">
        <v>4081</v>
      </c>
      <c r="K1097" s="313" t="s">
        <v>4044</v>
      </c>
      <c r="L1097" s="315"/>
      <c r="M1097" s="315" t="s">
        <v>4044</v>
      </c>
      <c r="N1097" s="316">
        <v>54</v>
      </c>
      <c r="O1097" s="316">
        <v>17</v>
      </c>
      <c r="P1097" s="316">
        <v>12</v>
      </c>
      <c r="Q1097" s="316">
        <v>5</v>
      </c>
      <c r="R1097" s="317">
        <v>10</v>
      </c>
      <c r="S1097" s="317"/>
      <c r="T1097" s="317"/>
      <c r="U1097" s="317"/>
      <c r="V1097" s="313"/>
      <c r="W1097" s="313"/>
      <c r="X1097" s="313"/>
      <c r="Y1097" s="313"/>
      <c r="Z1097" s="313"/>
      <c r="AA1097" s="313"/>
      <c r="AB1097" s="313"/>
      <c r="AC1097" s="313"/>
      <c r="AD1097" s="313"/>
      <c r="AE1097" s="313"/>
      <c r="AF1097" s="313"/>
    </row>
    <row r="1098" spans="1:32" x14ac:dyDescent="0.25">
      <c r="A1098" s="120" t="s">
        <v>1109</v>
      </c>
      <c r="B1098" s="123" t="s">
        <v>1110</v>
      </c>
      <c r="C1098" s="123" t="s">
        <v>1111</v>
      </c>
      <c r="D1098" s="119">
        <f t="shared" si="34"/>
        <v>33</v>
      </c>
      <c r="E1098" s="123"/>
      <c r="F1098" s="124">
        <v>10</v>
      </c>
      <c r="G1098" s="56"/>
      <c r="H1098" s="313" t="s">
        <v>73</v>
      </c>
      <c r="I1098" s="313" t="s">
        <v>4076</v>
      </c>
      <c r="J1098" s="313" t="s">
        <v>4081</v>
      </c>
      <c r="K1098" s="313" t="s">
        <v>4044</v>
      </c>
      <c r="L1098" s="315"/>
      <c r="M1098" s="315" t="s">
        <v>4044</v>
      </c>
      <c r="N1098" s="316">
        <v>54</v>
      </c>
      <c r="O1098" s="316">
        <v>17</v>
      </c>
      <c r="P1098" s="316">
        <v>12</v>
      </c>
      <c r="Q1098" s="316">
        <v>5</v>
      </c>
      <c r="R1098" s="317">
        <v>10</v>
      </c>
      <c r="S1098" s="317"/>
      <c r="T1098" s="317"/>
      <c r="U1098" s="317"/>
      <c r="V1098" s="313"/>
      <c r="W1098" s="313"/>
      <c r="X1098" s="313"/>
      <c r="Y1098" s="313"/>
      <c r="Z1098" s="313"/>
      <c r="AA1098" s="313"/>
      <c r="AB1098" s="313"/>
      <c r="AC1098" s="313"/>
      <c r="AD1098" s="313"/>
      <c r="AE1098" s="313"/>
      <c r="AF1098" s="313"/>
    </row>
    <row r="1099" spans="1:32" x14ac:dyDescent="0.25">
      <c r="A1099" s="120" t="s">
        <v>1112</v>
      </c>
      <c r="B1099" s="123" t="s">
        <v>1113</v>
      </c>
      <c r="C1099" s="123" t="s">
        <v>1114</v>
      </c>
      <c r="D1099" s="119">
        <f t="shared" si="34"/>
        <v>33</v>
      </c>
      <c r="E1099" s="123"/>
      <c r="F1099" s="124">
        <v>10</v>
      </c>
      <c r="G1099" s="56"/>
      <c r="H1099" s="313" t="s">
        <v>73</v>
      </c>
      <c r="I1099" s="313" t="s">
        <v>4076</v>
      </c>
      <c r="J1099" s="313" t="s">
        <v>4081</v>
      </c>
      <c r="K1099" s="313" t="s">
        <v>4044</v>
      </c>
      <c r="L1099" s="315"/>
      <c r="M1099" s="315" t="s">
        <v>4044</v>
      </c>
      <c r="N1099" s="316">
        <v>54</v>
      </c>
      <c r="O1099" s="316">
        <v>17</v>
      </c>
      <c r="P1099" s="316">
        <v>12</v>
      </c>
      <c r="Q1099" s="316">
        <v>5</v>
      </c>
      <c r="R1099" s="317">
        <v>10</v>
      </c>
      <c r="S1099" s="317"/>
      <c r="T1099" s="317"/>
      <c r="U1099" s="317"/>
      <c r="V1099" s="313"/>
      <c r="W1099" s="313"/>
      <c r="X1099" s="313"/>
      <c r="Y1099" s="313"/>
      <c r="Z1099" s="313"/>
      <c r="AA1099" s="313"/>
      <c r="AB1099" s="313"/>
      <c r="AC1099" s="313"/>
      <c r="AD1099" s="313"/>
      <c r="AE1099" s="313"/>
      <c r="AF1099" s="313"/>
    </row>
    <row r="1100" spans="1:32" x14ac:dyDescent="0.25">
      <c r="A1100" s="120" t="s">
        <v>1151</v>
      </c>
      <c r="B1100" s="123" t="s">
        <v>1152</v>
      </c>
      <c r="C1100" s="123" t="s">
        <v>1153</v>
      </c>
      <c r="D1100" s="119">
        <f t="shared" si="34"/>
        <v>28</v>
      </c>
      <c r="E1100" s="123"/>
      <c r="F1100" s="124">
        <v>20</v>
      </c>
      <c r="G1100" s="56"/>
      <c r="H1100" s="313" t="s">
        <v>73</v>
      </c>
      <c r="I1100" s="313" t="s">
        <v>4076</v>
      </c>
      <c r="J1100" s="313" t="s">
        <v>4081</v>
      </c>
      <c r="K1100" s="313" t="s">
        <v>4044</v>
      </c>
      <c r="L1100" s="315"/>
      <c r="M1100" s="315" t="s">
        <v>4044</v>
      </c>
      <c r="N1100" s="316">
        <v>54</v>
      </c>
      <c r="O1100" s="316">
        <v>17</v>
      </c>
      <c r="P1100" s="316">
        <v>12</v>
      </c>
      <c r="Q1100" s="316">
        <v>5</v>
      </c>
      <c r="R1100" s="317">
        <v>10</v>
      </c>
      <c r="S1100" s="317"/>
      <c r="T1100" s="317"/>
      <c r="U1100" s="317"/>
      <c r="V1100" s="313"/>
      <c r="W1100" s="313"/>
      <c r="X1100" s="313"/>
      <c r="Y1100" s="313"/>
      <c r="Z1100" s="313"/>
      <c r="AA1100" s="313"/>
      <c r="AB1100" s="313"/>
      <c r="AC1100" s="313"/>
      <c r="AD1100" s="313"/>
      <c r="AE1100" s="313"/>
      <c r="AF1100" s="313"/>
    </row>
    <row r="1101" spans="1:32" x14ac:dyDescent="0.25">
      <c r="A1101" s="120" t="s">
        <v>1154</v>
      </c>
      <c r="B1101" s="123" t="s">
        <v>1155</v>
      </c>
      <c r="C1101" s="123" t="s">
        <v>1156</v>
      </c>
      <c r="D1101" s="119">
        <f t="shared" si="34"/>
        <v>28</v>
      </c>
      <c r="E1101" s="123"/>
      <c r="F1101" s="124">
        <v>20</v>
      </c>
      <c r="G1101" s="56"/>
      <c r="H1101" s="313" t="s">
        <v>73</v>
      </c>
      <c r="I1101" s="313" t="s">
        <v>4076</v>
      </c>
      <c r="J1101" s="313" t="s">
        <v>4081</v>
      </c>
      <c r="K1101" s="313" t="s">
        <v>4044</v>
      </c>
      <c r="L1101" s="315"/>
      <c r="M1101" s="315" t="s">
        <v>4044</v>
      </c>
      <c r="N1101" s="316">
        <v>54</v>
      </c>
      <c r="O1101" s="316">
        <v>17</v>
      </c>
      <c r="P1101" s="316">
        <v>12</v>
      </c>
      <c r="Q1101" s="316">
        <v>5</v>
      </c>
      <c r="R1101" s="317">
        <v>10</v>
      </c>
      <c r="S1101" s="317"/>
      <c r="T1101" s="317"/>
      <c r="U1101" s="317"/>
      <c r="V1101" s="313"/>
      <c r="W1101" s="313"/>
      <c r="X1101" s="313"/>
      <c r="Y1101" s="313"/>
      <c r="Z1101" s="313"/>
      <c r="AA1101" s="313"/>
      <c r="AB1101" s="313"/>
      <c r="AC1101" s="313"/>
      <c r="AD1101" s="313"/>
      <c r="AE1101" s="313"/>
      <c r="AF1101" s="313"/>
    </row>
    <row r="1102" spans="1:32" x14ac:dyDescent="0.25">
      <c r="A1102" s="120" t="s">
        <v>1157</v>
      </c>
      <c r="B1102" s="123" t="s">
        <v>1158</v>
      </c>
      <c r="C1102" s="123" t="s">
        <v>1159</v>
      </c>
      <c r="D1102" s="119">
        <f t="shared" si="34"/>
        <v>28</v>
      </c>
      <c r="E1102" s="123"/>
      <c r="F1102" s="124">
        <v>20</v>
      </c>
      <c r="G1102" s="56"/>
      <c r="H1102" s="313" t="s">
        <v>73</v>
      </c>
      <c r="I1102" s="313" t="s">
        <v>4076</v>
      </c>
      <c r="J1102" s="313" t="s">
        <v>4081</v>
      </c>
      <c r="K1102" s="313" t="s">
        <v>4044</v>
      </c>
      <c r="L1102" s="315"/>
      <c r="M1102" s="315" t="s">
        <v>4044</v>
      </c>
      <c r="N1102" s="316">
        <v>54</v>
      </c>
      <c r="O1102" s="316">
        <v>17</v>
      </c>
      <c r="P1102" s="316">
        <v>12</v>
      </c>
      <c r="Q1102" s="316">
        <v>5</v>
      </c>
      <c r="R1102" s="317">
        <v>10</v>
      </c>
      <c r="S1102" s="317"/>
      <c r="T1102" s="317"/>
      <c r="U1102" s="317"/>
      <c r="V1102" s="313"/>
      <c r="W1102" s="313"/>
      <c r="X1102" s="313"/>
      <c r="Y1102" s="313"/>
      <c r="Z1102" s="313"/>
      <c r="AA1102" s="313"/>
      <c r="AB1102" s="313"/>
      <c r="AC1102" s="313"/>
      <c r="AD1102" s="313"/>
      <c r="AE1102" s="313"/>
      <c r="AF1102" s="313"/>
    </row>
    <row r="1103" spans="1:32" x14ac:dyDescent="0.25">
      <c r="A1103" s="120" t="s">
        <v>1160</v>
      </c>
      <c r="B1103" s="123" t="s">
        <v>1161</v>
      </c>
      <c r="C1103" s="123" t="s">
        <v>1162</v>
      </c>
      <c r="D1103" s="119">
        <f t="shared" si="34"/>
        <v>28</v>
      </c>
      <c r="E1103" s="123"/>
      <c r="F1103" s="124">
        <v>20</v>
      </c>
      <c r="G1103" s="56"/>
      <c r="H1103" s="313" t="s">
        <v>73</v>
      </c>
      <c r="I1103" s="313" t="s">
        <v>4076</v>
      </c>
      <c r="J1103" s="313" t="s">
        <v>4081</v>
      </c>
      <c r="K1103" s="313" t="s">
        <v>4044</v>
      </c>
      <c r="L1103" s="315"/>
      <c r="M1103" s="315" t="s">
        <v>4044</v>
      </c>
      <c r="N1103" s="316">
        <v>54</v>
      </c>
      <c r="O1103" s="316">
        <v>17</v>
      </c>
      <c r="P1103" s="316">
        <v>12</v>
      </c>
      <c r="Q1103" s="316">
        <v>5</v>
      </c>
      <c r="R1103" s="317">
        <v>10</v>
      </c>
      <c r="S1103" s="317"/>
      <c r="T1103" s="317"/>
      <c r="U1103" s="317"/>
      <c r="V1103" s="313"/>
      <c r="W1103" s="313"/>
      <c r="X1103" s="313"/>
      <c r="Y1103" s="313"/>
      <c r="Z1103" s="313"/>
      <c r="AA1103" s="313"/>
      <c r="AB1103" s="313"/>
      <c r="AC1103" s="313"/>
      <c r="AD1103" s="313"/>
      <c r="AE1103" s="313"/>
      <c r="AF1103" s="313"/>
    </row>
    <row r="1104" spans="1:32" x14ac:dyDescent="0.25">
      <c r="A1104" s="120" t="s">
        <v>1163</v>
      </c>
      <c r="B1104" s="123" t="s">
        <v>1164</v>
      </c>
      <c r="C1104" s="123" t="s">
        <v>1165</v>
      </c>
      <c r="D1104" s="119">
        <f t="shared" si="34"/>
        <v>28</v>
      </c>
      <c r="E1104" s="123"/>
      <c r="F1104" s="124">
        <v>20</v>
      </c>
      <c r="G1104" s="56"/>
      <c r="H1104" s="313" t="s">
        <v>73</v>
      </c>
      <c r="I1104" s="313" t="s">
        <v>4076</v>
      </c>
      <c r="J1104" s="313" t="s">
        <v>4081</v>
      </c>
      <c r="K1104" s="313" t="s">
        <v>4044</v>
      </c>
      <c r="L1104" s="315"/>
      <c r="M1104" s="315" t="s">
        <v>4044</v>
      </c>
      <c r="N1104" s="316">
        <v>54</v>
      </c>
      <c r="O1104" s="316">
        <v>17</v>
      </c>
      <c r="P1104" s="316">
        <v>12</v>
      </c>
      <c r="Q1104" s="316">
        <v>5</v>
      </c>
      <c r="R1104" s="317">
        <v>10</v>
      </c>
      <c r="S1104" s="317"/>
      <c r="T1104" s="317"/>
      <c r="U1104" s="317"/>
      <c r="V1104" s="313"/>
      <c r="W1104" s="313"/>
      <c r="X1104" s="313"/>
      <c r="Y1104" s="313"/>
      <c r="Z1104" s="313"/>
      <c r="AA1104" s="313"/>
      <c r="AB1104" s="313"/>
      <c r="AC1104" s="313"/>
      <c r="AD1104" s="313"/>
      <c r="AE1104" s="313"/>
      <c r="AF1104" s="313"/>
    </row>
    <row r="1105" spans="1:32" x14ac:dyDescent="0.25">
      <c r="A1105" s="120" t="s">
        <v>1166</v>
      </c>
      <c r="B1105" s="123" t="s">
        <v>1167</v>
      </c>
      <c r="C1105" s="123" t="s">
        <v>1168</v>
      </c>
      <c r="D1105" s="119">
        <f t="shared" si="34"/>
        <v>28</v>
      </c>
      <c r="E1105" s="123"/>
      <c r="F1105" s="124">
        <v>20</v>
      </c>
      <c r="G1105" s="56"/>
      <c r="H1105" s="313" t="s">
        <v>73</v>
      </c>
      <c r="I1105" s="313" t="s">
        <v>4076</v>
      </c>
      <c r="J1105" s="313" t="s">
        <v>4081</v>
      </c>
      <c r="K1105" s="313" t="s">
        <v>4044</v>
      </c>
      <c r="L1105" s="315"/>
      <c r="M1105" s="315" t="s">
        <v>4044</v>
      </c>
      <c r="N1105" s="316">
        <v>54</v>
      </c>
      <c r="O1105" s="316">
        <v>17</v>
      </c>
      <c r="P1105" s="316">
        <v>12</v>
      </c>
      <c r="Q1105" s="316">
        <v>5</v>
      </c>
      <c r="R1105" s="317">
        <v>10</v>
      </c>
      <c r="S1105" s="317"/>
      <c r="T1105" s="317"/>
      <c r="U1105" s="317"/>
      <c r="V1105" s="313"/>
      <c r="W1105" s="313"/>
      <c r="X1105" s="313"/>
      <c r="Y1105" s="313"/>
      <c r="Z1105" s="313"/>
      <c r="AA1105" s="313"/>
      <c r="AB1105" s="313"/>
      <c r="AC1105" s="313"/>
      <c r="AD1105" s="313"/>
      <c r="AE1105" s="313"/>
      <c r="AF1105" s="313"/>
    </row>
    <row r="1106" spans="1:32" x14ac:dyDescent="0.25">
      <c r="A1106" s="120" t="s">
        <v>1169</v>
      </c>
      <c r="B1106" s="123" t="s">
        <v>1170</v>
      </c>
      <c r="C1106" s="123" t="s">
        <v>1171</v>
      </c>
      <c r="D1106" s="119">
        <f t="shared" si="34"/>
        <v>28</v>
      </c>
      <c r="E1106" s="123"/>
      <c r="F1106" s="124">
        <v>20</v>
      </c>
      <c r="G1106" s="56"/>
      <c r="H1106" s="313" t="s">
        <v>73</v>
      </c>
      <c r="I1106" s="313" t="s">
        <v>4076</v>
      </c>
      <c r="J1106" s="313" t="s">
        <v>4081</v>
      </c>
      <c r="K1106" s="313" t="s">
        <v>4044</v>
      </c>
      <c r="L1106" s="315"/>
      <c r="M1106" s="315" t="s">
        <v>4044</v>
      </c>
      <c r="N1106" s="316">
        <v>54</v>
      </c>
      <c r="O1106" s="316">
        <v>17</v>
      </c>
      <c r="P1106" s="316">
        <v>12</v>
      </c>
      <c r="Q1106" s="316">
        <v>5</v>
      </c>
      <c r="R1106" s="317">
        <v>10</v>
      </c>
      <c r="S1106" s="317"/>
      <c r="T1106" s="317"/>
      <c r="U1106" s="317"/>
      <c r="V1106" s="313"/>
      <c r="W1106" s="313"/>
      <c r="X1106" s="313"/>
      <c r="Y1106" s="313"/>
      <c r="Z1106" s="313"/>
      <c r="AA1106" s="313"/>
      <c r="AB1106" s="313"/>
      <c r="AC1106" s="313"/>
      <c r="AD1106" s="313"/>
      <c r="AE1106" s="313"/>
      <c r="AF1106" s="313"/>
    </row>
    <row r="1107" spans="1:32" x14ac:dyDescent="0.25">
      <c r="A1107" s="120" t="s">
        <v>1172</v>
      </c>
      <c r="B1107" s="123" t="s">
        <v>1173</v>
      </c>
      <c r="C1107" s="123" t="s">
        <v>1174</v>
      </c>
      <c r="D1107" s="119">
        <f t="shared" si="34"/>
        <v>28</v>
      </c>
      <c r="E1107" s="123"/>
      <c r="F1107" s="124">
        <v>20</v>
      </c>
      <c r="G1107" s="56"/>
      <c r="H1107" s="313" t="s">
        <v>73</v>
      </c>
      <c r="I1107" s="313" t="s">
        <v>4076</v>
      </c>
      <c r="J1107" s="313" t="s">
        <v>4081</v>
      </c>
      <c r="K1107" s="313" t="s">
        <v>4044</v>
      </c>
      <c r="L1107" s="315"/>
      <c r="M1107" s="315" t="s">
        <v>4044</v>
      </c>
      <c r="N1107" s="316">
        <v>54</v>
      </c>
      <c r="O1107" s="316">
        <v>17</v>
      </c>
      <c r="P1107" s="316">
        <v>12</v>
      </c>
      <c r="Q1107" s="316">
        <v>5</v>
      </c>
      <c r="R1107" s="317">
        <v>10</v>
      </c>
      <c r="S1107" s="317"/>
      <c r="T1107" s="317"/>
      <c r="U1107" s="317"/>
      <c r="V1107" s="313"/>
      <c r="W1107" s="313"/>
      <c r="X1107" s="313"/>
      <c r="Y1107" s="313"/>
      <c r="Z1107" s="313"/>
      <c r="AA1107" s="313"/>
      <c r="AB1107" s="313"/>
      <c r="AC1107" s="313"/>
      <c r="AD1107" s="313"/>
      <c r="AE1107" s="313"/>
      <c r="AF1107" s="313"/>
    </row>
    <row r="1108" spans="1:32" x14ac:dyDescent="0.25">
      <c r="A1108" s="120" t="s">
        <v>1175</v>
      </c>
      <c r="B1108" s="123" t="s">
        <v>1176</v>
      </c>
      <c r="C1108" s="123" t="s">
        <v>1177</v>
      </c>
      <c r="D1108" s="119">
        <f t="shared" si="34"/>
        <v>28</v>
      </c>
      <c r="E1108" s="123"/>
      <c r="F1108" s="124">
        <v>20</v>
      </c>
      <c r="G1108" s="56"/>
      <c r="H1108" s="313" t="s">
        <v>73</v>
      </c>
      <c r="I1108" s="313" t="s">
        <v>4076</v>
      </c>
      <c r="J1108" s="313" t="s">
        <v>4081</v>
      </c>
      <c r="K1108" s="313" t="s">
        <v>4044</v>
      </c>
      <c r="L1108" s="315"/>
      <c r="M1108" s="315" t="s">
        <v>4044</v>
      </c>
      <c r="N1108" s="316">
        <v>54</v>
      </c>
      <c r="O1108" s="316">
        <v>17</v>
      </c>
      <c r="P1108" s="316">
        <v>12</v>
      </c>
      <c r="Q1108" s="316">
        <v>5</v>
      </c>
      <c r="R1108" s="317">
        <v>10</v>
      </c>
      <c r="S1108" s="317"/>
      <c r="T1108" s="317"/>
      <c r="U1108" s="317"/>
      <c r="V1108" s="313"/>
      <c r="W1108" s="313"/>
      <c r="X1108" s="313"/>
      <c r="Y1108" s="313"/>
      <c r="Z1108" s="313"/>
      <c r="AA1108" s="313"/>
      <c r="AB1108" s="313"/>
      <c r="AC1108" s="313"/>
      <c r="AD1108" s="313"/>
      <c r="AE1108" s="313"/>
      <c r="AF1108" s="313"/>
    </row>
    <row r="1109" spans="1:32" x14ac:dyDescent="0.25">
      <c r="A1109" s="120" t="s">
        <v>1178</v>
      </c>
      <c r="B1109" s="123" t="s">
        <v>1179</v>
      </c>
      <c r="C1109" s="123" t="s">
        <v>1180</v>
      </c>
      <c r="D1109" s="119">
        <f t="shared" si="34"/>
        <v>28</v>
      </c>
      <c r="E1109" s="123"/>
      <c r="F1109" s="124">
        <v>20</v>
      </c>
      <c r="G1109" s="56"/>
      <c r="H1109" s="313" t="s">
        <v>73</v>
      </c>
      <c r="I1109" s="313" t="s">
        <v>4076</v>
      </c>
      <c r="J1109" s="313" t="s">
        <v>4081</v>
      </c>
      <c r="K1109" s="313" t="s">
        <v>4044</v>
      </c>
      <c r="L1109" s="315"/>
      <c r="M1109" s="315" t="s">
        <v>4044</v>
      </c>
      <c r="N1109" s="316">
        <v>54</v>
      </c>
      <c r="O1109" s="316">
        <v>17</v>
      </c>
      <c r="P1109" s="316">
        <v>12</v>
      </c>
      <c r="Q1109" s="316">
        <v>5</v>
      </c>
      <c r="R1109" s="317">
        <v>10</v>
      </c>
      <c r="S1109" s="317"/>
      <c r="T1109" s="317"/>
      <c r="U1109" s="317"/>
      <c r="V1109" s="313"/>
      <c r="W1109" s="313"/>
      <c r="X1109" s="313"/>
      <c r="Y1109" s="313"/>
      <c r="Z1109" s="313"/>
      <c r="AA1109" s="313"/>
      <c r="AB1109" s="313"/>
      <c r="AC1109" s="313"/>
      <c r="AD1109" s="313"/>
      <c r="AE1109" s="313"/>
      <c r="AF1109" s="313"/>
    </row>
    <row r="1110" spans="1:32" x14ac:dyDescent="0.25">
      <c r="A1110" s="120" t="s">
        <v>1181</v>
      </c>
      <c r="B1110" s="5" t="s">
        <v>1182</v>
      </c>
      <c r="C1110" s="123" t="s">
        <v>5342</v>
      </c>
      <c r="D1110" s="119">
        <f t="shared" ref="D1110:D1167" si="35">LEN(C1110)</f>
        <v>36</v>
      </c>
      <c r="E1110" s="123"/>
      <c r="F1110" s="124">
        <v>50</v>
      </c>
      <c r="G1110" s="56"/>
      <c r="H1110" s="313" t="s">
        <v>73</v>
      </c>
      <c r="I1110" s="313" t="s">
        <v>4076</v>
      </c>
      <c r="J1110" s="313" t="s">
        <v>4081</v>
      </c>
      <c r="K1110" s="313" t="s">
        <v>4044</v>
      </c>
      <c r="L1110" s="315"/>
      <c r="M1110" s="315" t="s">
        <v>4044</v>
      </c>
      <c r="N1110" s="316">
        <v>54</v>
      </c>
      <c r="O1110" s="316">
        <v>17</v>
      </c>
      <c r="P1110" s="316">
        <v>12</v>
      </c>
      <c r="Q1110" s="316">
        <v>5</v>
      </c>
      <c r="R1110" s="317">
        <v>10</v>
      </c>
      <c r="S1110" s="317"/>
      <c r="T1110" s="317"/>
      <c r="U1110" s="317"/>
      <c r="V1110" s="313"/>
      <c r="W1110" s="313"/>
      <c r="X1110" s="313"/>
      <c r="Y1110" s="313"/>
      <c r="Z1110" s="313"/>
      <c r="AA1110" s="313"/>
      <c r="AB1110" s="313"/>
      <c r="AC1110" s="313"/>
      <c r="AD1110" s="313"/>
      <c r="AE1110" s="313"/>
      <c r="AF1110" s="313"/>
    </row>
    <row r="1111" spans="1:32" x14ac:dyDescent="0.25">
      <c r="A1111" s="120" t="s">
        <v>5343</v>
      </c>
      <c r="B1111" s="5" t="s">
        <v>1186</v>
      </c>
      <c r="C1111" s="123" t="s">
        <v>5344</v>
      </c>
      <c r="D1111" s="119">
        <f t="shared" si="35"/>
        <v>36</v>
      </c>
      <c r="E1111" s="123"/>
      <c r="F1111" s="124">
        <v>50</v>
      </c>
      <c r="G1111" s="56"/>
      <c r="H1111" s="313" t="s">
        <v>73</v>
      </c>
      <c r="I1111" s="313" t="s">
        <v>4076</v>
      </c>
      <c r="J1111" s="313" t="s">
        <v>4081</v>
      </c>
      <c r="K1111" s="313" t="s">
        <v>4044</v>
      </c>
      <c r="L1111" s="315"/>
      <c r="M1111" s="315" t="s">
        <v>4044</v>
      </c>
      <c r="N1111" s="316">
        <v>54</v>
      </c>
      <c r="O1111" s="316">
        <v>17</v>
      </c>
      <c r="P1111" s="316">
        <v>12</v>
      </c>
      <c r="Q1111" s="316">
        <v>5</v>
      </c>
      <c r="R1111" s="317">
        <v>10</v>
      </c>
      <c r="S1111" s="317"/>
      <c r="T1111" s="317"/>
      <c r="U1111" s="317"/>
      <c r="V1111" s="313"/>
      <c r="W1111" s="313"/>
      <c r="X1111" s="313"/>
      <c r="Y1111" s="313"/>
      <c r="Z1111" s="313"/>
      <c r="AA1111" s="313"/>
      <c r="AB1111" s="313"/>
      <c r="AC1111" s="313"/>
      <c r="AD1111" s="313"/>
      <c r="AE1111" s="313"/>
      <c r="AF1111" s="313"/>
    </row>
    <row r="1112" spans="1:32" x14ac:dyDescent="0.25">
      <c r="A1112" s="120" t="s">
        <v>5345</v>
      </c>
      <c r="B1112" s="5" t="s">
        <v>1189</v>
      </c>
      <c r="C1112" s="123" t="s">
        <v>5346</v>
      </c>
      <c r="D1112" s="119">
        <f t="shared" si="35"/>
        <v>36</v>
      </c>
      <c r="E1112" s="123"/>
      <c r="F1112" s="124">
        <v>50</v>
      </c>
      <c r="G1112" s="56"/>
      <c r="H1112" s="313" t="s">
        <v>73</v>
      </c>
      <c r="I1112" s="313" t="s">
        <v>4076</v>
      </c>
      <c r="J1112" s="313" t="s">
        <v>4081</v>
      </c>
      <c r="K1112" s="313" t="s">
        <v>4044</v>
      </c>
      <c r="L1112" s="315"/>
      <c r="M1112" s="315" t="s">
        <v>4044</v>
      </c>
      <c r="N1112" s="316">
        <v>54</v>
      </c>
      <c r="O1112" s="316">
        <v>17</v>
      </c>
      <c r="P1112" s="316">
        <v>12</v>
      </c>
      <c r="Q1112" s="316">
        <v>5</v>
      </c>
      <c r="R1112" s="317">
        <v>10</v>
      </c>
      <c r="S1112" s="317"/>
      <c r="T1112" s="317"/>
      <c r="U1112" s="317"/>
      <c r="V1112" s="313"/>
      <c r="W1112" s="313"/>
      <c r="X1112" s="313"/>
      <c r="Y1112" s="313"/>
      <c r="Z1112" s="313"/>
      <c r="AA1112" s="313"/>
      <c r="AB1112" s="313"/>
      <c r="AC1112" s="313"/>
      <c r="AD1112" s="313"/>
      <c r="AE1112" s="313"/>
      <c r="AF1112" s="313"/>
    </row>
    <row r="1113" spans="1:32" x14ac:dyDescent="0.25">
      <c r="A1113" s="120" t="s">
        <v>1191</v>
      </c>
      <c r="B1113" s="5" t="s">
        <v>1192</v>
      </c>
      <c r="C1113" s="123" t="s">
        <v>5347</v>
      </c>
      <c r="D1113" s="119">
        <f t="shared" si="35"/>
        <v>36</v>
      </c>
      <c r="E1113" s="123"/>
      <c r="F1113" s="124">
        <v>50</v>
      </c>
      <c r="G1113" s="56"/>
      <c r="H1113" s="313" t="s">
        <v>73</v>
      </c>
      <c r="I1113" s="313" t="s">
        <v>4076</v>
      </c>
      <c r="J1113" s="313" t="s">
        <v>4081</v>
      </c>
      <c r="K1113" s="313" t="s">
        <v>4044</v>
      </c>
      <c r="L1113" s="315"/>
      <c r="M1113" s="315" t="s">
        <v>4044</v>
      </c>
      <c r="N1113" s="316">
        <v>54</v>
      </c>
      <c r="O1113" s="316">
        <v>17</v>
      </c>
      <c r="P1113" s="316">
        <v>12</v>
      </c>
      <c r="Q1113" s="316">
        <v>5</v>
      </c>
      <c r="R1113" s="317">
        <v>10</v>
      </c>
      <c r="S1113" s="317"/>
      <c r="T1113" s="317"/>
      <c r="U1113" s="317"/>
      <c r="V1113" s="313"/>
      <c r="W1113" s="313"/>
      <c r="X1113" s="313"/>
      <c r="Y1113" s="313"/>
      <c r="Z1113" s="313"/>
      <c r="AA1113" s="313"/>
      <c r="AB1113" s="313"/>
      <c r="AC1113" s="313"/>
      <c r="AD1113" s="313"/>
      <c r="AE1113" s="313"/>
      <c r="AF1113" s="313"/>
    </row>
    <row r="1114" spans="1:32" x14ac:dyDescent="0.25">
      <c r="A1114" s="120" t="s">
        <v>5348</v>
      </c>
      <c r="B1114" s="5" t="s">
        <v>1195</v>
      </c>
      <c r="C1114" s="123" t="s">
        <v>5349</v>
      </c>
      <c r="D1114" s="119">
        <f t="shared" si="35"/>
        <v>36</v>
      </c>
      <c r="E1114" s="123"/>
      <c r="F1114" s="124">
        <v>50</v>
      </c>
      <c r="G1114" s="56"/>
      <c r="H1114" s="313" t="s">
        <v>73</v>
      </c>
      <c r="I1114" s="313" t="s">
        <v>4076</v>
      </c>
      <c r="J1114" s="313" t="s">
        <v>4081</v>
      </c>
      <c r="K1114" s="313" t="s">
        <v>4044</v>
      </c>
      <c r="L1114" s="315"/>
      <c r="M1114" s="315" t="s">
        <v>4044</v>
      </c>
      <c r="N1114" s="316">
        <v>54</v>
      </c>
      <c r="O1114" s="316">
        <v>17</v>
      </c>
      <c r="P1114" s="316">
        <v>12</v>
      </c>
      <c r="Q1114" s="316">
        <v>5</v>
      </c>
      <c r="R1114" s="317">
        <v>10</v>
      </c>
      <c r="S1114" s="317"/>
      <c r="T1114" s="317"/>
      <c r="U1114" s="317"/>
      <c r="V1114" s="313"/>
      <c r="W1114" s="313"/>
      <c r="X1114" s="313"/>
      <c r="Y1114" s="313"/>
      <c r="Z1114" s="313"/>
      <c r="AA1114" s="313"/>
      <c r="AB1114" s="313"/>
      <c r="AC1114" s="313"/>
      <c r="AD1114" s="313"/>
      <c r="AE1114" s="313"/>
      <c r="AF1114" s="313"/>
    </row>
    <row r="1115" spans="1:32" x14ac:dyDescent="0.25">
      <c r="A1115" s="120" t="s">
        <v>5350</v>
      </c>
      <c r="B1115" s="5" t="s">
        <v>1198</v>
      </c>
      <c r="C1115" s="123" t="s">
        <v>5351</v>
      </c>
      <c r="D1115" s="119">
        <f t="shared" si="35"/>
        <v>36</v>
      </c>
      <c r="E1115" s="123"/>
      <c r="F1115" s="124">
        <v>50</v>
      </c>
      <c r="G1115" s="56"/>
      <c r="H1115" s="313" t="s">
        <v>73</v>
      </c>
      <c r="I1115" s="313" t="s">
        <v>4076</v>
      </c>
      <c r="J1115" s="313" t="s">
        <v>4081</v>
      </c>
      <c r="K1115" s="313" t="s">
        <v>4044</v>
      </c>
      <c r="L1115" s="315"/>
      <c r="M1115" s="315" t="s">
        <v>4044</v>
      </c>
      <c r="N1115" s="316">
        <v>54</v>
      </c>
      <c r="O1115" s="316">
        <v>17</v>
      </c>
      <c r="P1115" s="316">
        <v>12</v>
      </c>
      <c r="Q1115" s="316">
        <v>5</v>
      </c>
      <c r="R1115" s="317">
        <v>10</v>
      </c>
      <c r="S1115" s="317"/>
      <c r="T1115" s="317"/>
      <c r="U1115" s="317"/>
      <c r="V1115" s="313"/>
      <c r="W1115" s="313"/>
      <c r="X1115" s="313"/>
      <c r="Y1115" s="313"/>
      <c r="Z1115" s="313"/>
      <c r="AA1115" s="313"/>
      <c r="AB1115" s="313"/>
      <c r="AC1115" s="313"/>
      <c r="AD1115" s="313"/>
      <c r="AE1115" s="313"/>
      <c r="AF1115" s="313"/>
    </row>
    <row r="1116" spans="1:32" ht="30" x14ac:dyDescent="0.25">
      <c r="A1116" s="120" t="s">
        <v>1200</v>
      </c>
      <c r="B1116" s="123" t="s">
        <v>1201</v>
      </c>
      <c r="C1116" s="123" t="s">
        <v>5352</v>
      </c>
      <c r="D1116" s="119">
        <f t="shared" si="35"/>
        <v>31</v>
      </c>
      <c r="E1116" s="123"/>
      <c r="F1116" s="124">
        <v>60</v>
      </c>
      <c r="G1116" s="56"/>
      <c r="H1116" s="313" t="s">
        <v>73</v>
      </c>
      <c r="I1116" s="313" t="s">
        <v>4076</v>
      </c>
      <c r="J1116" s="313" t="s">
        <v>4078</v>
      </c>
      <c r="K1116" s="313" t="s">
        <v>4044</v>
      </c>
      <c r="L1116" s="315"/>
      <c r="M1116" s="315" t="s">
        <v>4044</v>
      </c>
      <c r="N1116" s="316">
        <v>26</v>
      </c>
      <c r="O1116" s="316">
        <v>21</v>
      </c>
      <c r="P1116" s="316">
        <v>21</v>
      </c>
      <c r="Q1116" s="316">
        <v>3</v>
      </c>
      <c r="R1116" s="317">
        <v>10</v>
      </c>
      <c r="S1116" s="317"/>
      <c r="T1116" s="317"/>
      <c r="U1116" s="317"/>
      <c r="V1116" s="313"/>
      <c r="W1116" s="313"/>
      <c r="X1116" s="313"/>
      <c r="Y1116" s="313"/>
      <c r="Z1116" s="313"/>
      <c r="AA1116" s="313"/>
      <c r="AB1116" s="313"/>
      <c r="AC1116" s="313"/>
      <c r="AD1116" s="313"/>
      <c r="AE1116" s="313"/>
      <c r="AF1116" s="313"/>
    </row>
    <row r="1117" spans="1:32" ht="30" x14ac:dyDescent="0.25">
      <c r="A1117" s="120" t="s">
        <v>1203</v>
      </c>
      <c r="B1117" s="123" t="s">
        <v>1204</v>
      </c>
      <c r="C1117" s="123" t="s">
        <v>5353</v>
      </c>
      <c r="D1117" s="119">
        <f t="shared" si="35"/>
        <v>31</v>
      </c>
      <c r="E1117" s="123"/>
      <c r="F1117" s="124">
        <v>60</v>
      </c>
      <c r="G1117" s="56"/>
      <c r="H1117" s="313" t="s">
        <v>73</v>
      </c>
      <c r="I1117" s="313" t="s">
        <v>4076</v>
      </c>
      <c r="J1117" s="313" t="s">
        <v>4078</v>
      </c>
      <c r="K1117" s="313" t="s">
        <v>4044</v>
      </c>
      <c r="L1117" s="315"/>
      <c r="M1117" s="315" t="s">
        <v>4044</v>
      </c>
      <c r="N1117" s="316">
        <v>26</v>
      </c>
      <c r="O1117" s="316">
        <v>21</v>
      </c>
      <c r="P1117" s="316">
        <v>21</v>
      </c>
      <c r="Q1117" s="316">
        <v>3</v>
      </c>
      <c r="R1117" s="317">
        <v>10</v>
      </c>
      <c r="S1117" s="317"/>
      <c r="T1117" s="317"/>
      <c r="U1117" s="317"/>
      <c r="V1117" s="313"/>
      <c r="W1117" s="313"/>
      <c r="X1117" s="313"/>
      <c r="Y1117" s="313"/>
      <c r="Z1117" s="313"/>
      <c r="AA1117" s="313"/>
      <c r="AB1117" s="313"/>
      <c r="AC1117" s="313"/>
      <c r="AD1117" s="313"/>
      <c r="AE1117" s="313"/>
      <c r="AF1117" s="313"/>
    </row>
    <row r="1118" spans="1:32" ht="30" x14ac:dyDescent="0.25">
      <c r="A1118" s="120" t="s">
        <v>1206</v>
      </c>
      <c r="B1118" s="123" t="s">
        <v>1207</v>
      </c>
      <c r="C1118" s="123" t="s">
        <v>5354</v>
      </c>
      <c r="D1118" s="119">
        <f t="shared" si="35"/>
        <v>31</v>
      </c>
      <c r="E1118" s="123"/>
      <c r="F1118" s="124">
        <v>60</v>
      </c>
      <c r="G1118" s="56"/>
      <c r="H1118" s="313" t="s">
        <v>73</v>
      </c>
      <c r="I1118" s="313" t="s">
        <v>4076</v>
      </c>
      <c r="J1118" s="313" t="s">
        <v>4078</v>
      </c>
      <c r="K1118" s="313" t="s">
        <v>4044</v>
      </c>
      <c r="L1118" s="315"/>
      <c r="M1118" s="315" t="s">
        <v>4044</v>
      </c>
      <c r="N1118" s="316">
        <v>26</v>
      </c>
      <c r="O1118" s="316">
        <v>21</v>
      </c>
      <c r="P1118" s="316">
        <v>21</v>
      </c>
      <c r="Q1118" s="316">
        <v>3</v>
      </c>
      <c r="R1118" s="317">
        <v>10</v>
      </c>
      <c r="S1118" s="317"/>
      <c r="T1118" s="317"/>
      <c r="U1118" s="317"/>
      <c r="V1118" s="313"/>
      <c r="W1118" s="313"/>
      <c r="X1118" s="313"/>
      <c r="Y1118" s="313"/>
      <c r="Z1118" s="313"/>
      <c r="AA1118" s="313"/>
      <c r="AB1118" s="313"/>
      <c r="AC1118" s="313"/>
      <c r="AD1118" s="313"/>
      <c r="AE1118" s="313"/>
      <c r="AF1118" s="313"/>
    </row>
    <row r="1119" spans="1:32" ht="30" x14ac:dyDescent="0.25">
      <c r="A1119" s="120" t="s">
        <v>1209</v>
      </c>
      <c r="B1119" s="123" t="s">
        <v>1210</v>
      </c>
      <c r="C1119" s="123" t="s">
        <v>5355</v>
      </c>
      <c r="D1119" s="119">
        <f t="shared" si="35"/>
        <v>31</v>
      </c>
      <c r="E1119" s="123"/>
      <c r="F1119" s="124">
        <v>60</v>
      </c>
      <c r="G1119" s="56"/>
      <c r="H1119" s="313" t="s">
        <v>73</v>
      </c>
      <c r="I1119" s="313" t="s">
        <v>4076</v>
      </c>
      <c r="J1119" s="313" t="s">
        <v>4078</v>
      </c>
      <c r="K1119" s="313" t="s">
        <v>4044</v>
      </c>
      <c r="L1119" s="315"/>
      <c r="M1119" s="315" t="s">
        <v>4044</v>
      </c>
      <c r="N1119" s="316">
        <v>26</v>
      </c>
      <c r="O1119" s="316">
        <v>21</v>
      </c>
      <c r="P1119" s="316">
        <v>21</v>
      </c>
      <c r="Q1119" s="316">
        <v>3</v>
      </c>
      <c r="R1119" s="317">
        <v>10</v>
      </c>
      <c r="S1119" s="317"/>
      <c r="T1119" s="317"/>
      <c r="U1119" s="317"/>
      <c r="V1119" s="313"/>
      <c r="W1119" s="313"/>
      <c r="X1119" s="313"/>
      <c r="Y1119" s="313"/>
      <c r="Z1119" s="313"/>
      <c r="AA1119" s="313"/>
      <c r="AB1119" s="313"/>
      <c r="AC1119" s="313"/>
      <c r="AD1119" s="313"/>
      <c r="AE1119" s="313"/>
      <c r="AF1119" s="313"/>
    </row>
    <row r="1120" spans="1:32" ht="30" x14ac:dyDescent="0.25">
      <c r="A1120" s="120" t="s">
        <v>1215</v>
      </c>
      <c r="B1120" s="123" t="s">
        <v>1216</v>
      </c>
      <c r="C1120" s="123" t="s">
        <v>5356</v>
      </c>
      <c r="D1120" s="119">
        <f t="shared" si="35"/>
        <v>31</v>
      </c>
      <c r="E1120" s="123"/>
      <c r="F1120" s="124">
        <v>60</v>
      </c>
      <c r="G1120" s="56"/>
      <c r="H1120" s="313" t="s">
        <v>73</v>
      </c>
      <c r="I1120" s="313" t="s">
        <v>4076</v>
      </c>
      <c r="J1120" s="313" t="s">
        <v>4078</v>
      </c>
      <c r="K1120" s="313" t="s">
        <v>4044</v>
      </c>
      <c r="L1120" s="315"/>
      <c r="M1120" s="315" t="s">
        <v>4044</v>
      </c>
      <c r="N1120" s="316">
        <v>26</v>
      </c>
      <c r="O1120" s="316">
        <v>21</v>
      </c>
      <c r="P1120" s="316">
        <v>21</v>
      </c>
      <c r="Q1120" s="316">
        <v>3</v>
      </c>
      <c r="R1120" s="317">
        <v>10</v>
      </c>
      <c r="S1120" s="317"/>
      <c r="T1120" s="317"/>
      <c r="U1120" s="317"/>
      <c r="V1120" s="313"/>
      <c r="W1120" s="313"/>
      <c r="X1120" s="313"/>
      <c r="Y1120" s="313"/>
      <c r="Z1120" s="313"/>
      <c r="AA1120" s="313"/>
      <c r="AB1120" s="313"/>
      <c r="AC1120" s="313"/>
      <c r="AD1120" s="313"/>
      <c r="AE1120" s="313"/>
      <c r="AF1120" s="313"/>
    </row>
    <row r="1121" spans="1:32" ht="30" x14ac:dyDescent="0.25">
      <c r="A1121" s="120" t="s">
        <v>1218</v>
      </c>
      <c r="B1121" s="123" t="s">
        <v>1219</v>
      </c>
      <c r="C1121" s="123" t="s">
        <v>5357</v>
      </c>
      <c r="D1121" s="119">
        <f t="shared" si="35"/>
        <v>31</v>
      </c>
      <c r="E1121" s="123"/>
      <c r="F1121" s="124">
        <v>65</v>
      </c>
      <c r="G1121" s="56"/>
      <c r="H1121" s="313" t="s">
        <v>73</v>
      </c>
      <c r="I1121" s="313" t="s">
        <v>4076</v>
      </c>
      <c r="J1121" s="313" t="s">
        <v>4078</v>
      </c>
      <c r="K1121" s="313" t="s">
        <v>4044</v>
      </c>
      <c r="L1121" s="315"/>
      <c r="M1121" s="315" t="s">
        <v>4044</v>
      </c>
      <c r="N1121" s="316">
        <v>26</v>
      </c>
      <c r="O1121" s="316">
        <v>21</v>
      </c>
      <c r="P1121" s="316">
        <v>21</v>
      </c>
      <c r="Q1121" s="316">
        <v>3</v>
      </c>
      <c r="R1121" s="317">
        <v>10</v>
      </c>
      <c r="S1121" s="317"/>
      <c r="T1121" s="317"/>
      <c r="U1121" s="317"/>
      <c r="V1121" s="313"/>
      <c r="W1121" s="313"/>
      <c r="X1121" s="313"/>
      <c r="Y1121" s="313"/>
      <c r="Z1121" s="313"/>
      <c r="AA1121" s="313"/>
      <c r="AB1121" s="313"/>
      <c r="AC1121" s="313"/>
      <c r="AD1121" s="313"/>
      <c r="AE1121" s="313"/>
      <c r="AF1121" s="313"/>
    </row>
    <row r="1122" spans="1:32" ht="30" x14ac:dyDescent="0.25">
      <c r="A1122" s="120" t="s">
        <v>292</v>
      </c>
      <c r="B1122" s="123" t="s">
        <v>293</v>
      </c>
      <c r="C1122" s="123" t="s">
        <v>294</v>
      </c>
      <c r="D1122" s="119">
        <f t="shared" si="35"/>
        <v>32</v>
      </c>
      <c r="E1122" s="123"/>
      <c r="F1122" s="124">
        <v>1095</v>
      </c>
      <c r="G1122" s="313"/>
      <c r="H1122" s="313" t="s">
        <v>4039</v>
      </c>
      <c r="I1122" s="313" t="s">
        <v>5358</v>
      </c>
      <c r="J1122" s="313" t="s">
        <v>4041</v>
      </c>
      <c r="K1122" s="313" t="s">
        <v>5359</v>
      </c>
      <c r="L1122" s="315"/>
      <c r="M1122" s="315" t="s">
        <v>4043</v>
      </c>
      <c r="N1122" s="316">
        <v>49</v>
      </c>
      <c r="O1122" s="316">
        <v>41</v>
      </c>
      <c r="P1122" s="316">
        <v>29</v>
      </c>
      <c r="Q1122" s="316">
        <v>13</v>
      </c>
      <c r="R1122" s="317">
        <v>6</v>
      </c>
      <c r="S1122" s="317" t="s">
        <v>5360</v>
      </c>
      <c r="T1122" s="317" t="s">
        <v>4063</v>
      </c>
      <c r="U1122" s="317"/>
      <c r="V1122" s="313" t="s">
        <v>4045</v>
      </c>
      <c r="W1122" s="313" t="s">
        <v>4046</v>
      </c>
      <c r="X1122" s="313" t="s">
        <v>4045</v>
      </c>
      <c r="Y1122" s="313" t="s">
        <v>4047</v>
      </c>
      <c r="Z1122" s="313" t="s">
        <v>4045</v>
      </c>
      <c r="AA1122" s="313" t="s">
        <v>4048</v>
      </c>
      <c r="AB1122" s="313"/>
      <c r="AC1122" s="313" t="s">
        <v>4049</v>
      </c>
      <c r="AD1122" s="313" t="s">
        <v>4050</v>
      </c>
      <c r="AE1122" s="313" t="s">
        <v>4050</v>
      </c>
      <c r="AF1122" s="313">
        <v>3</v>
      </c>
    </row>
    <row r="1123" spans="1:32" x14ac:dyDescent="0.25">
      <c r="A1123" s="120" t="s">
        <v>378</v>
      </c>
      <c r="B1123" s="123" t="s">
        <v>379</v>
      </c>
      <c r="C1123" s="123" t="s">
        <v>380</v>
      </c>
      <c r="D1123" s="119">
        <f t="shared" si="35"/>
        <v>35</v>
      </c>
      <c r="E1123" s="123"/>
      <c r="F1123" s="124">
        <v>150</v>
      </c>
      <c r="G1123" s="313"/>
      <c r="H1123" s="313"/>
      <c r="I1123" s="313"/>
      <c r="J1123" s="313"/>
      <c r="K1123" s="313"/>
      <c r="L1123" s="313"/>
      <c r="M1123" s="313"/>
      <c r="N1123" s="313"/>
      <c r="O1123" s="313"/>
      <c r="P1123" s="313"/>
      <c r="Q1123" s="313"/>
      <c r="R1123" s="313"/>
      <c r="S1123" s="313"/>
      <c r="T1123" s="313"/>
      <c r="U1123" s="313"/>
      <c r="V1123" s="313"/>
      <c r="W1123" s="313"/>
      <c r="X1123" s="313"/>
      <c r="Y1123" s="313"/>
      <c r="Z1123" s="313"/>
      <c r="AA1123" s="313"/>
      <c r="AB1123" s="313"/>
      <c r="AC1123" s="313"/>
      <c r="AD1123" s="313"/>
      <c r="AE1123" s="313"/>
      <c r="AF1123" s="313"/>
    </row>
    <row r="1124" spans="1:32" x14ac:dyDescent="0.25">
      <c r="A1124" s="120" t="s">
        <v>1579</v>
      </c>
      <c r="B1124" s="123" t="s">
        <v>1580</v>
      </c>
      <c r="C1124" s="123" t="s">
        <v>1581</v>
      </c>
      <c r="D1124" s="119">
        <f t="shared" si="35"/>
        <v>31</v>
      </c>
      <c r="E1124" s="123"/>
      <c r="F1124" s="124">
        <v>154</v>
      </c>
      <c r="G1124" s="313"/>
      <c r="H1124" s="313"/>
      <c r="I1124" s="313"/>
      <c r="J1124" s="313"/>
      <c r="K1124" s="313"/>
      <c r="L1124" s="313"/>
      <c r="M1124" s="313"/>
      <c r="N1124" s="313"/>
      <c r="O1124" s="313"/>
      <c r="P1124" s="313"/>
      <c r="Q1124" s="313"/>
      <c r="R1124" s="313"/>
      <c r="S1124" s="313"/>
      <c r="T1124" s="313"/>
      <c r="U1124" s="313"/>
      <c r="V1124" s="313"/>
      <c r="W1124" s="313"/>
      <c r="X1124" s="313"/>
      <c r="Y1124" s="313"/>
      <c r="Z1124" s="313"/>
      <c r="AA1124" s="313"/>
      <c r="AB1124" s="313"/>
      <c r="AC1124" s="313"/>
      <c r="AD1124" s="313"/>
      <c r="AE1124" s="313"/>
      <c r="AF1124" s="313"/>
    </row>
    <row r="1125" spans="1:32" x14ac:dyDescent="0.25">
      <c r="A1125" s="120" t="s">
        <v>1584</v>
      </c>
      <c r="B1125" s="123" t="s">
        <v>1585</v>
      </c>
      <c r="C1125" s="123" t="s">
        <v>1586</v>
      </c>
      <c r="D1125" s="119">
        <f t="shared" si="35"/>
        <v>32</v>
      </c>
      <c r="E1125" s="123"/>
      <c r="F1125" s="124">
        <v>219</v>
      </c>
      <c r="G1125" s="313"/>
      <c r="H1125" s="313"/>
      <c r="I1125" s="313"/>
      <c r="J1125" s="313"/>
      <c r="K1125" s="313"/>
      <c r="L1125" s="313"/>
      <c r="M1125" s="313"/>
      <c r="N1125" s="313"/>
      <c r="O1125" s="313"/>
      <c r="P1125" s="313"/>
      <c r="Q1125" s="313"/>
      <c r="R1125" s="313"/>
      <c r="S1125" s="313"/>
      <c r="T1125" s="313"/>
      <c r="U1125" s="313"/>
      <c r="V1125" s="313"/>
      <c r="W1125" s="313"/>
      <c r="X1125" s="313"/>
      <c r="Y1125" s="313"/>
      <c r="Z1125" s="313"/>
      <c r="AA1125" s="313"/>
      <c r="AB1125" s="313"/>
      <c r="AC1125" s="313"/>
      <c r="AD1125" s="313"/>
      <c r="AE1125" s="313"/>
      <c r="AF1125" s="313"/>
    </row>
    <row r="1126" spans="1:32" x14ac:dyDescent="0.25">
      <c r="A1126" s="120" t="s">
        <v>1582</v>
      </c>
      <c r="B1126" s="123" t="s">
        <v>5361</v>
      </c>
      <c r="C1126" s="123" t="s">
        <v>5362</v>
      </c>
      <c r="D1126" s="119">
        <f t="shared" si="35"/>
        <v>31</v>
      </c>
      <c r="E1126" s="123"/>
      <c r="F1126" s="124">
        <v>329</v>
      </c>
      <c r="G1126" s="313"/>
      <c r="H1126" s="313"/>
      <c r="I1126" s="313"/>
      <c r="J1126" s="313"/>
      <c r="K1126" s="313"/>
      <c r="L1126" s="313"/>
      <c r="M1126" s="313"/>
      <c r="N1126" s="313"/>
      <c r="O1126" s="313"/>
      <c r="P1126" s="313"/>
      <c r="Q1126" s="313"/>
      <c r="R1126" s="313"/>
      <c r="S1126" s="313"/>
      <c r="T1126" s="313"/>
      <c r="U1126" s="313"/>
      <c r="V1126" s="313"/>
      <c r="W1126" s="313"/>
      <c r="X1126" s="313"/>
      <c r="Y1126" s="313"/>
      <c r="Z1126" s="313"/>
      <c r="AA1126" s="313"/>
      <c r="AB1126" s="313"/>
      <c r="AC1126" s="313"/>
      <c r="AD1126" s="313"/>
      <c r="AE1126" s="313"/>
      <c r="AF1126" s="313"/>
    </row>
    <row r="1127" spans="1:32" x14ac:dyDescent="0.25">
      <c r="A1127" s="120" t="s">
        <v>1587</v>
      </c>
      <c r="B1127" s="123" t="s">
        <v>5363</v>
      </c>
      <c r="C1127" s="123" t="s">
        <v>5364</v>
      </c>
      <c r="D1127" s="119">
        <f t="shared" si="35"/>
        <v>32</v>
      </c>
      <c r="E1127" s="123"/>
      <c r="F1127" s="124">
        <v>470</v>
      </c>
      <c r="G1127" s="313"/>
      <c r="H1127" s="313"/>
      <c r="I1127" s="313"/>
      <c r="J1127" s="313"/>
      <c r="K1127" s="313"/>
      <c r="L1127" s="313"/>
      <c r="M1127" s="313"/>
      <c r="N1127" s="313"/>
      <c r="O1127" s="313"/>
      <c r="P1127" s="313"/>
      <c r="Q1127" s="313"/>
      <c r="R1127" s="313"/>
      <c r="S1127" s="313"/>
      <c r="T1127" s="313"/>
      <c r="U1127" s="313"/>
      <c r="V1127" s="313"/>
      <c r="W1127" s="313"/>
      <c r="X1127" s="313"/>
      <c r="Y1127" s="313"/>
      <c r="Z1127" s="313"/>
      <c r="AA1127" s="313"/>
      <c r="AB1127" s="313"/>
      <c r="AC1127" s="313"/>
      <c r="AD1127" s="313"/>
      <c r="AE1127" s="313"/>
      <c r="AF1127" s="313"/>
    </row>
    <row r="1128" spans="1:32" x14ac:dyDescent="0.25">
      <c r="A1128" s="120" t="s">
        <v>1583</v>
      </c>
      <c r="B1128" s="123" t="s">
        <v>5365</v>
      </c>
      <c r="C1128" s="123" t="s">
        <v>5366</v>
      </c>
      <c r="D1128" s="119">
        <f t="shared" si="35"/>
        <v>31</v>
      </c>
      <c r="E1128" s="123"/>
      <c r="F1128" s="124">
        <v>438</v>
      </c>
      <c r="G1128" s="313"/>
      <c r="H1128" s="313"/>
      <c r="I1128" s="313"/>
      <c r="J1128" s="313"/>
      <c r="K1128" s="313"/>
      <c r="L1128" s="313"/>
      <c r="M1128" s="313"/>
      <c r="N1128" s="313"/>
      <c r="O1128" s="313"/>
      <c r="P1128" s="313"/>
      <c r="Q1128" s="313"/>
      <c r="R1128" s="313"/>
      <c r="S1128" s="313"/>
      <c r="T1128" s="313"/>
      <c r="U1128" s="313"/>
      <c r="V1128" s="313"/>
      <c r="W1128" s="313"/>
      <c r="X1128" s="313"/>
      <c r="Y1128" s="313"/>
      <c r="Z1128" s="313"/>
      <c r="AA1128" s="313"/>
      <c r="AB1128" s="313"/>
      <c r="AC1128" s="313"/>
      <c r="AD1128" s="313"/>
      <c r="AE1128" s="313"/>
      <c r="AF1128" s="313"/>
    </row>
    <row r="1129" spans="1:32" x14ac:dyDescent="0.25">
      <c r="A1129" s="120" t="s">
        <v>1588</v>
      </c>
      <c r="B1129" s="123" t="s">
        <v>5367</v>
      </c>
      <c r="C1129" s="123" t="s">
        <v>5368</v>
      </c>
      <c r="D1129" s="119">
        <f t="shared" si="35"/>
        <v>32</v>
      </c>
      <c r="E1129" s="123"/>
      <c r="F1129" s="124">
        <v>626</v>
      </c>
      <c r="G1129" s="313"/>
      <c r="H1129" s="313"/>
      <c r="I1129" s="313"/>
      <c r="J1129" s="313"/>
      <c r="K1129" s="313"/>
      <c r="L1129" s="313"/>
      <c r="M1129" s="313"/>
      <c r="N1129" s="313"/>
      <c r="O1129" s="313"/>
      <c r="P1129" s="313"/>
      <c r="Q1129" s="313"/>
      <c r="R1129" s="313"/>
      <c r="S1129" s="313"/>
      <c r="T1129" s="313"/>
      <c r="U1129" s="313"/>
      <c r="V1129" s="313"/>
      <c r="W1129" s="313"/>
      <c r="X1129" s="313"/>
      <c r="Y1129" s="313"/>
      <c r="Z1129" s="313"/>
      <c r="AA1129" s="313"/>
      <c r="AB1129" s="313"/>
      <c r="AC1129" s="313"/>
      <c r="AD1129" s="313"/>
      <c r="AE1129" s="313"/>
      <c r="AF1129" s="313"/>
    </row>
    <row r="1130" spans="1:32" x14ac:dyDescent="0.25">
      <c r="A1130" s="120" t="s">
        <v>1589</v>
      </c>
      <c r="B1130" s="123" t="s">
        <v>1590</v>
      </c>
      <c r="C1130" s="123" t="s">
        <v>1591</v>
      </c>
      <c r="D1130" s="119">
        <f t="shared" si="35"/>
        <v>36</v>
      </c>
      <c r="E1130" s="123"/>
      <c r="F1130" s="124">
        <v>21</v>
      </c>
      <c r="G1130" s="313"/>
      <c r="H1130" s="313"/>
      <c r="I1130" s="313"/>
      <c r="J1130" s="313"/>
      <c r="K1130" s="313"/>
      <c r="L1130" s="313"/>
      <c r="M1130" s="313"/>
      <c r="N1130" s="313"/>
      <c r="O1130" s="313"/>
      <c r="P1130" s="313"/>
      <c r="Q1130" s="313"/>
      <c r="R1130" s="313"/>
      <c r="S1130" s="313"/>
      <c r="T1130" s="313"/>
      <c r="U1130" s="313"/>
      <c r="V1130" s="313"/>
      <c r="W1130" s="313"/>
      <c r="X1130" s="313"/>
      <c r="Y1130" s="313"/>
      <c r="Z1130" s="313"/>
      <c r="AA1130" s="313"/>
      <c r="AB1130" s="313"/>
      <c r="AC1130" s="313"/>
      <c r="AD1130" s="313"/>
      <c r="AE1130" s="313"/>
      <c r="AF1130" s="313"/>
    </row>
    <row r="1131" spans="1:32" x14ac:dyDescent="0.25">
      <c r="A1131" s="120" t="s">
        <v>1594</v>
      </c>
      <c r="B1131" s="123" t="s">
        <v>1595</v>
      </c>
      <c r="C1131" s="123" t="s">
        <v>1596</v>
      </c>
      <c r="D1131" s="119">
        <f t="shared" si="35"/>
        <v>37</v>
      </c>
      <c r="E1131" s="123"/>
      <c r="F1131" s="124">
        <v>30</v>
      </c>
      <c r="G1131" s="313"/>
      <c r="H1131" s="313"/>
      <c r="I1131" s="313"/>
      <c r="J1131" s="313"/>
      <c r="K1131" s="313"/>
      <c r="L1131" s="313"/>
      <c r="M1131" s="313"/>
      <c r="N1131" s="313"/>
      <c r="O1131" s="313"/>
      <c r="P1131" s="313"/>
      <c r="Q1131" s="313"/>
      <c r="R1131" s="313"/>
      <c r="S1131" s="313"/>
      <c r="T1131" s="313"/>
      <c r="U1131" s="313"/>
      <c r="V1131" s="313"/>
      <c r="W1131" s="313"/>
      <c r="X1131" s="313"/>
      <c r="Y1131" s="313"/>
      <c r="Z1131" s="313"/>
      <c r="AA1131" s="313"/>
      <c r="AB1131" s="313"/>
      <c r="AC1131" s="313"/>
      <c r="AD1131" s="313"/>
      <c r="AE1131" s="313"/>
      <c r="AF1131" s="313"/>
    </row>
    <row r="1132" spans="1:32" x14ac:dyDescent="0.25">
      <c r="A1132" s="120" t="s">
        <v>1592</v>
      </c>
      <c r="B1132" s="123" t="s">
        <v>5369</v>
      </c>
      <c r="C1132" s="123" t="s">
        <v>5370</v>
      </c>
      <c r="D1132" s="119">
        <f t="shared" si="35"/>
        <v>36</v>
      </c>
      <c r="E1132" s="123"/>
      <c r="F1132" s="124">
        <v>45</v>
      </c>
      <c r="G1132" s="313"/>
      <c r="H1132" s="313"/>
      <c r="I1132" s="313"/>
      <c r="J1132" s="313"/>
      <c r="K1132" s="313"/>
      <c r="L1132" s="313"/>
      <c r="M1132" s="313"/>
      <c r="N1132" s="313"/>
      <c r="O1132" s="313"/>
      <c r="P1132" s="313"/>
      <c r="Q1132" s="313"/>
      <c r="R1132" s="313"/>
      <c r="S1132" s="313"/>
      <c r="T1132" s="313"/>
      <c r="U1132" s="313"/>
      <c r="V1132" s="313"/>
      <c r="W1132" s="313"/>
      <c r="X1132" s="313"/>
      <c r="Y1132" s="313"/>
      <c r="Z1132" s="313"/>
      <c r="AA1132" s="313"/>
      <c r="AB1132" s="313"/>
      <c r="AC1132" s="313"/>
      <c r="AD1132" s="313"/>
      <c r="AE1132" s="313"/>
      <c r="AF1132" s="313"/>
    </row>
    <row r="1133" spans="1:32" x14ac:dyDescent="0.25">
      <c r="A1133" s="120" t="s">
        <v>1597</v>
      </c>
      <c r="B1133" s="123" t="s">
        <v>5371</v>
      </c>
      <c r="C1133" s="123" t="s">
        <v>5372</v>
      </c>
      <c r="D1133" s="119">
        <f t="shared" si="35"/>
        <v>37</v>
      </c>
      <c r="E1133" s="123"/>
      <c r="F1133" s="124">
        <v>65</v>
      </c>
      <c r="G1133" s="313"/>
      <c r="H1133" s="313"/>
      <c r="I1133" s="313"/>
      <c r="J1133" s="313"/>
      <c r="K1133" s="313"/>
      <c r="L1133" s="313"/>
      <c r="M1133" s="313"/>
      <c r="N1133" s="313"/>
      <c r="O1133" s="313"/>
      <c r="P1133" s="313"/>
      <c r="Q1133" s="313"/>
      <c r="R1133" s="313"/>
      <c r="S1133" s="313"/>
      <c r="T1133" s="313"/>
      <c r="U1133" s="313"/>
      <c r="V1133" s="313"/>
      <c r="W1133" s="313"/>
      <c r="X1133" s="313"/>
      <c r="Y1133" s="313"/>
      <c r="Z1133" s="313"/>
      <c r="AA1133" s="313"/>
      <c r="AB1133" s="313"/>
      <c r="AC1133" s="313"/>
      <c r="AD1133" s="313"/>
      <c r="AE1133" s="313"/>
      <c r="AF1133" s="313"/>
    </row>
    <row r="1134" spans="1:32" x14ac:dyDescent="0.25">
      <c r="A1134" s="120" t="s">
        <v>1593</v>
      </c>
      <c r="B1134" s="123" t="s">
        <v>5373</v>
      </c>
      <c r="C1134" s="123" t="s">
        <v>5374</v>
      </c>
      <c r="D1134" s="119">
        <f t="shared" si="35"/>
        <v>36</v>
      </c>
      <c r="E1134" s="123"/>
      <c r="F1134" s="124">
        <v>60</v>
      </c>
      <c r="G1134" s="313"/>
      <c r="H1134" s="313"/>
      <c r="I1134" s="313"/>
      <c r="J1134" s="313"/>
      <c r="K1134" s="313"/>
      <c r="L1134" s="313"/>
      <c r="M1134" s="313"/>
      <c r="N1134" s="313"/>
      <c r="O1134" s="313"/>
      <c r="P1134" s="313"/>
      <c r="Q1134" s="313"/>
      <c r="R1134" s="313"/>
      <c r="S1134" s="313"/>
      <c r="T1134" s="313"/>
      <c r="U1134" s="313"/>
      <c r="V1134" s="313"/>
      <c r="W1134" s="313"/>
      <c r="X1134" s="313"/>
      <c r="Y1134" s="313"/>
      <c r="Z1134" s="313"/>
      <c r="AA1134" s="313"/>
      <c r="AB1134" s="313"/>
      <c r="AC1134" s="313"/>
      <c r="AD1134" s="313"/>
      <c r="AE1134" s="313"/>
      <c r="AF1134" s="313"/>
    </row>
    <row r="1135" spans="1:32" x14ac:dyDescent="0.25">
      <c r="A1135" s="120" t="s">
        <v>1598</v>
      </c>
      <c r="B1135" s="123" t="s">
        <v>5375</v>
      </c>
      <c r="C1135" s="123" t="s">
        <v>5376</v>
      </c>
      <c r="D1135" s="119">
        <f t="shared" si="35"/>
        <v>37</v>
      </c>
      <c r="E1135" s="123"/>
      <c r="F1135" s="124">
        <v>86</v>
      </c>
      <c r="G1135" s="313"/>
      <c r="H1135" s="313"/>
      <c r="I1135" s="313"/>
      <c r="J1135" s="313"/>
      <c r="K1135" s="313"/>
      <c r="L1135" s="313"/>
      <c r="M1135" s="313"/>
      <c r="N1135" s="313"/>
      <c r="O1135" s="313"/>
      <c r="P1135" s="313"/>
      <c r="Q1135" s="313"/>
      <c r="R1135" s="313"/>
      <c r="S1135" s="313"/>
      <c r="T1135" s="313"/>
      <c r="U1135" s="313"/>
      <c r="V1135" s="313"/>
      <c r="W1135" s="313"/>
      <c r="X1135" s="313"/>
      <c r="Y1135" s="313"/>
      <c r="Z1135" s="313"/>
      <c r="AA1135" s="313"/>
      <c r="AB1135" s="313"/>
      <c r="AC1135" s="313"/>
      <c r="AD1135" s="313"/>
      <c r="AE1135" s="313"/>
      <c r="AF1135" s="313"/>
    </row>
    <row r="1136" spans="1:32" ht="30" x14ac:dyDescent="0.25">
      <c r="A1136" s="120" t="s">
        <v>2041</v>
      </c>
      <c r="B1136" s="123" t="s">
        <v>2042</v>
      </c>
      <c r="C1136" s="123" t="s">
        <v>2043</v>
      </c>
      <c r="D1136" s="119">
        <f t="shared" si="35"/>
        <v>39</v>
      </c>
      <c r="E1136" s="123"/>
      <c r="F1136" s="124">
        <v>110</v>
      </c>
      <c r="G1136" s="313"/>
      <c r="H1136" s="313"/>
      <c r="I1136" s="313"/>
      <c r="J1136" s="313"/>
      <c r="K1136" s="313"/>
      <c r="L1136" s="313"/>
      <c r="M1136" s="313"/>
      <c r="N1136" s="313"/>
      <c r="O1136" s="313"/>
      <c r="P1136" s="313"/>
      <c r="Q1136" s="313"/>
      <c r="R1136" s="313"/>
      <c r="S1136" s="313"/>
      <c r="T1136" s="313"/>
      <c r="U1136" s="313"/>
      <c r="V1136" s="313"/>
      <c r="W1136" s="313"/>
      <c r="X1136" s="313"/>
      <c r="Y1136" s="313"/>
      <c r="Z1136" s="313"/>
      <c r="AA1136" s="313"/>
      <c r="AB1136" s="313"/>
      <c r="AC1136" s="313"/>
      <c r="AD1136" s="313"/>
      <c r="AE1136" s="313"/>
      <c r="AF1136" s="313"/>
    </row>
    <row r="1137" spans="1:32" ht="30" x14ac:dyDescent="0.25">
      <c r="A1137" s="120" t="s">
        <v>2044</v>
      </c>
      <c r="B1137" s="123" t="s">
        <v>5377</v>
      </c>
      <c r="C1137" s="123" t="s">
        <v>5378</v>
      </c>
      <c r="D1137" s="119">
        <f t="shared" si="35"/>
        <v>39</v>
      </c>
      <c r="E1137" s="123"/>
      <c r="F1137" s="124">
        <v>235</v>
      </c>
      <c r="G1137" s="313"/>
      <c r="H1137" s="313"/>
      <c r="I1137" s="313"/>
      <c r="J1137" s="313"/>
      <c r="K1137" s="313"/>
      <c r="L1137" s="313"/>
      <c r="M1137" s="313"/>
      <c r="N1137" s="313"/>
      <c r="O1137" s="313"/>
      <c r="P1137" s="313"/>
      <c r="Q1137" s="313"/>
      <c r="R1137" s="313"/>
      <c r="S1137" s="313"/>
      <c r="T1137" s="313"/>
      <c r="U1137" s="313"/>
      <c r="V1137" s="313"/>
      <c r="W1137" s="313"/>
      <c r="X1137" s="313"/>
      <c r="Y1137" s="313"/>
      <c r="Z1137" s="313"/>
      <c r="AA1137" s="313"/>
      <c r="AB1137" s="313"/>
      <c r="AC1137" s="313"/>
      <c r="AD1137" s="313"/>
      <c r="AE1137" s="313"/>
      <c r="AF1137" s="313"/>
    </row>
    <row r="1138" spans="1:32" ht="30" x14ac:dyDescent="0.25">
      <c r="A1138" s="120" t="s">
        <v>2045</v>
      </c>
      <c r="B1138" s="123" t="s">
        <v>5379</v>
      </c>
      <c r="C1138" s="123" t="s">
        <v>5380</v>
      </c>
      <c r="D1138" s="119">
        <f t="shared" si="35"/>
        <v>39</v>
      </c>
      <c r="E1138" s="123"/>
      <c r="F1138" s="124">
        <v>313</v>
      </c>
      <c r="G1138" s="313"/>
      <c r="H1138" s="313"/>
      <c r="I1138" s="313"/>
      <c r="J1138" s="313"/>
      <c r="K1138" s="313"/>
      <c r="L1138" s="313"/>
      <c r="M1138" s="313"/>
      <c r="N1138" s="313"/>
      <c r="O1138" s="313"/>
      <c r="P1138" s="313"/>
      <c r="Q1138" s="313"/>
      <c r="R1138" s="313"/>
      <c r="S1138" s="313"/>
      <c r="T1138" s="313"/>
      <c r="U1138" s="313"/>
      <c r="V1138" s="313"/>
      <c r="W1138" s="313"/>
      <c r="X1138" s="313"/>
      <c r="Y1138" s="313"/>
      <c r="Z1138" s="313"/>
      <c r="AA1138" s="313"/>
      <c r="AB1138" s="313"/>
      <c r="AC1138" s="313"/>
      <c r="AD1138" s="313"/>
      <c r="AE1138" s="313"/>
      <c r="AF1138" s="313"/>
    </row>
    <row r="1139" spans="1:32" x14ac:dyDescent="0.25">
      <c r="A1139" s="120" t="s">
        <v>2690</v>
      </c>
      <c r="B1139" s="123" t="s">
        <v>2691</v>
      </c>
      <c r="C1139" s="123" t="s">
        <v>2692</v>
      </c>
      <c r="D1139" s="119">
        <f t="shared" si="35"/>
        <v>31</v>
      </c>
      <c r="E1139" s="123"/>
      <c r="F1139" s="124">
        <v>154</v>
      </c>
      <c r="G1139" s="313"/>
      <c r="H1139" s="313"/>
      <c r="I1139" s="313"/>
      <c r="J1139" s="313"/>
      <c r="K1139" s="313"/>
      <c r="L1139" s="313"/>
      <c r="M1139" s="313"/>
      <c r="N1139" s="313"/>
      <c r="O1139" s="313"/>
      <c r="P1139" s="313"/>
      <c r="Q1139" s="313"/>
      <c r="R1139" s="313"/>
      <c r="S1139" s="313"/>
      <c r="T1139" s="313"/>
      <c r="U1139" s="313"/>
      <c r="V1139" s="313"/>
      <c r="W1139" s="313"/>
      <c r="X1139" s="313"/>
      <c r="Y1139" s="313"/>
      <c r="Z1139" s="313"/>
      <c r="AA1139" s="313"/>
      <c r="AB1139" s="313"/>
      <c r="AC1139" s="313"/>
      <c r="AD1139" s="313"/>
      <c r="AE1139" s="313"/>
      <c r="AF1139" s="313"/>
    </row>
    <row r="1140" spans="1:32" x14ac:dyDescent="0.25">
      <c r="A1140" s="120" t="s">
        <v>2695</v>
      </c>
      <c r="B1140" s="123" t="s">
        <v>2696</v>
      </c>
      <c r="C1140" s="123" t="s">
        <v>2697</v>
      </c>
      <c r="D1140" s="119">
        <f t="shared" si="35"/>
        <v>29</v>
      </c>
      <c r="E1140" s="123"/>
      <c r="F1140" s="124">
        <v>219</v>
      </c>
      <c r="G1140" s="313"/>
      <c r="H1140" s="313"/>
      <c r="I1140" s="313"/>
      <c r="J1140" s="313"/>
      <c r="K1140" s="313"/>
      <c r="L1140" s="313"/>
      <c r="M1140" s="313"/>
      <c r="N1140" s="313"/>
      <c r="O1140" s="313"/>
      <c r="P1140" s="313"/>
      <c r="Q1140" s="313"/>
      <c r="R1140" s="313"/>
      <c r="S1140" s="313"/>
      <c r="T1140" s="313"/>
      <c r="U1140" s="313"/>
      <c r="V1140" s="313"/>
      <c r="W1140" s="313"/>
      <c r="X1140" s="313"/>
      <c r="Y1140" s="313"/>
      <c r="Z1140" s="313"/>
      <c r="AA1140" s="313"/>
      <c r="AB1140" s="313"/>
      <c r="AC1140" s="313"/>
      <c r="AD1140" s="313"/>
      <c r="AE1140" s="313"/>
      <c r="AF1140" s="313"/>
    </row>
    <row r="1141" spans="1:32" x14ac:dyDescent="0.25">
      <c r="A1141" s="120" t="s">
        <v>2693</v>
      </c>
      <c r="B1141" s="123" t="s">
        <v>5381</v>
      </c>
      <c r="C1141" s="123" t="s">
        <v>5382</v>
      </c>
      <c r="D1141" s="119">
        <f t="shared" si="35"/>
        <v>31</v>
      </c>
      <c r="E1141" s="123"/>
      <c r="F1141" s="124">
        <v>329</v>
      </c>
      <c r="G1141" s="313"/>
      <c r="H1141" s="313"/>
      <c r="I1141" s="313"/>
      <c r="J1141" s="313"/>
      <c r="K1141" s="313"/>
      <c r="L1141" s="313"/>
      <c r="M1141" s="313"/>
      <c r="N1141" s="313"/>
      <c r="O1141" s="313"/>
      <c r="P1141" s="313"/>
      <c r="Q1141" s="313"/>
      <c r="R1141" s="313"/>
      <c r="S1141" s="313"/>
      <c r="T1141" s="313"/>
      <c r="U1141" s="313"/>
      <c r="V1141" s="313"/>
      <c r="W1141" s="313"/>
      <c r="X1141" s="313"/>
      <c r="Y1141" s="313"/>
      <c r="Z1141" s="313"/>
      <c r="AA1141" s="313"/>
      <c r="AB1141" s="313"/>
      <c r="AC1141" s="313"/>
      <c r="AD1141" s="313"/>
      <c r="AE1141" s="313"/>
      <c r="AF1141" s="313"/>
    </row>
    <row r="1142" spans="1:32" x14ac:dyDescent="0.25">
      <c r="A1142" s="120" t="s">
        <v>2698</v>
      </c>
      <c r="B1142" s="123" t="s">
        <v>5383</v>
      </c>
      <c r="C1142" s="123" t="s">
        <v>5384</v>
      </c>
      <c r="D1142" s="119">
        <f t="shared" si="35"/>
        <v>29</v>
      </c>
      <c r="E1142" s="123"/>
      <c r="F1142" s="124">
        <v>470</v>
      </c>
      <c r="G1142" s="313"/>
      <c r="H1142" s="313"/>
      <c r="I1142" s="313"/>
      <c r="J1142" s="313"/>
      <c r="K1142" s="313"/>
      <c r="L1142" s="313"/>
      <c r="M1142" s="313"/>
      <c r="N1142" s="313"/>
      <c r="O1142" s="313"/>
      <c r="P1142" s="313"/>
      <c r="Q1142" s="313"/>
      <c r="R1142" s="313"/>
      <c r="S1142" s="313"/>
      <c r="T1142" s="313"/>
      <c r="U1142" s="313"/>
      <c r="V1142" s="313"/>
      <c r="W1142" s="313"/>
      <c r="X1142" s="313"/>
      <c r="Y1142" s="313"/>
      <c r="Z1142" s="313"/>
      <c r="AA1142" s="313"/>
      <c r="AB1142" s="313"/>
      <c r="AC1142" s="313"/>
      <c r="AD1142" s="313"/>
      <c r="AE1142" s="313"/>
      <c r="AF1142" s="313"/>
    </row>
    <row r="1143" spans="1:32" x14ac:dyDescent="0.25">
      <c r="A1143" s="120" t="s">
        <v>2694</v>
      </c>
      <c r="B1143" s="123" t="s">
        <v>5385</v>
      </c>
      <c r="C1143" s="123" t="s">
        <v>5386</v>
      </c>
      <c r="D1143" s="119">
        <f t="shared" si="35"/>
        <v>31</v>
      </c>
      <c r="E1143" s="123"/>
      <c r="F1143" s="124">
        <v>438</v>
      </c>
      <c r="G1143" s="313"/>
      <c r="H1143" s="313"/>
      <c r="I1143" s="313"/>
      <c r="J1143" s="313"/>
      <c r="K1143" s="313"/>
      <c r="L1143" s="313"/>
      <c r="M1143" s="313"/>
      <c r="N1143" s="313"/>
      <c r="O1143" s="313"/>
      <c r="P1143" s="313"/>
      <c r="Q1143" s="313"/>
      <c r="R1143" s="313"/>
      <c r="S1143" s="313"/>
      <c r="T1143" s="313"/>
      <c r="U1143" s="313"/>
      <c r="V1143" s="313"/>
      <c r="W1143" s="313"/>
      <c r="X1143" s="313"/>
      <c r="Y1143" s="313"/>
      <c r="Z1143" s="313"/>
      <c r="AA1143" s="313"/>
      <c r="AB1143" s="313"/>
      <c r="AC1143" s="313"/>
      <c r="AD1143" s="313"/>
      <c r="AE1143" s="313"/>
      <c r="AF1143" s="313"/>
    </row>
    <row r="1144" spans="1:32" x14ac:dyDescent="0.25">
      <c r="A1144" s="120" t="s">
        <v>2699</v>
      </c>
      <c r="B1144" s="123" t="s">
        <v>5387</v>
      </c>
      <c r="C1144" s="123" t="s">
        <v>5388</v>
      </c>
      <c r="D1144" s="119">
        <f t="shared" si="35"/>
        <v>29</v>
      </c>
      <c r="E1144" s="123"/>
      <c r="F1144" s="124">
        <v>626</v>
      </c>
      <c r="G1144" s="313"/>
      <c r="H1144" s="313"/>
      <c r="I1144" s="313"/>
      <c r="J1144" s="313"/>
      <c r="K1144" s="313"/>
      <c r="L1144" s="313"/>
      <c r="M1144" s="313"/>
      <c r="N1144" s="313"/>
      <c r="O1144" s="313"/>
      <c r="P1144" s="313"/>
      <c r="Q1144" s="313"/>
      <c r="R1144" s="313"/>
      <c r="S1144" s="313"/>
      <c r="T1144" s="313"/>
      <c r="U1144" s="313"/>
      <c r="V1144" s="313"/>
      <c r="W1144" s="313"/>
      <c r="X1144" s="313"/>
      <c r="Y1144" s="313"/>
      <c r="Z1144" s="313"/>
      <c r="AA1144" s="313"/>
      <c r="AB1144" s="313"/>
      <c r="AC1144" s="313"/>
      <c r="AD1144" s="313"/>
      <c r="AE1144" s="313"/>
      <c r="AF1144" s="313"/>
    </row>
    <row r="1145" spans="1:32" x14ac:dyDescent="0.25">
      <c r="A1145" s="120" t="s">
        <v>2700</v>
      </c>
      <c r="B1145" s="123" t="s">
        <v>2701</v>
      </c>
      <c r="C1145" s="123" t="s">
        <v>2702</v>
      </c>
      <c r="D1145" s="119">
        <f t="shared" si="35"/>
        <v>36</v>
      </c>
      <c r="E1145" s="123"/>
      <c r="F1145" s="124">
        <v>21</v>
      </c>
      <c r="G1145" s="313"/>
      <c r="H1145" s="313"/>
      <c r="I1145" s="313"/>
      <c r="J1145" s="313"/>
      <c r="K1145" s="313"/>
      <c r="L1145" s="313"/>
      <c r="M1145" s="313"/>
      <c r="N1145" s="313"/>
      <c r="O1145" s="313"/>
      <c r="P1145" s="313"/>
      <c r="Q1145" s="313"/>
      <c r="R1145" s="313"/>
      <c r="S1145" s="313"/>
      <c r="T1145" s="313"/>
      <c r="U1145" s="313"/>
      <c r="V1145" s="313"/>
      <c r="W1145" s="313"/>
      <c r="X1145" s="313"/>
      <c r="Y1145" s="313"/>
      <c r="Z1145" s="313"/>
      <c r="AA1145" s="313"/>
      <c r="AB1145" s="313"/>
      <c r="AC1145" s="313"/>
      <c r="AD1145" s="313"/>
      <c r="AE1145" s="313"/>
      <c r="AF1145" s="313"/>
    </row>
    <row r="1146" spans="1:32" x14ac:dyDescent="0.25">
      <c r="A1146" s="120" t="s">
        <v>2705</v>
      </c>
      <c r="B1146" s="123" t="s">
        <v>2706</v>
      </c>
      <c r="C1146" s="123" t="s">
        <v>2707</v>
      </c>
      <c r="D1146" s="119">
        <f t="shared" si="35"/>
        <v>34</v>
      </c>
      <c r="E1146" s="123"/>
      <c r="F1146" s="124">
        <v>30</v>
      </c>
      <c r="G1146" s="313"/>
      <c r="H1146" s="313"/>
      <c r="I1146" s="313"/>
      <c r="J1146" s="313"/>
      <c r="K1146" s="313"/>
      <c r="L1146" s="313"/>
      <c r="M1146" s="313"/>
      <c r="N1146" s="313"/>
      <c r="O1146" s="313"/>
      <c r="P1146" s="313"/>
      <c r="Q1146" s="313"/>
      <c r="R1146" s="313"/>
      <c r="S1146" s="313"/>
      <c r="T1146" s="313"/>
      <c r="U1146" s="313"/>
      <c r="V1146" s="313"/>
      <c r="W1146" s="313"/>
      <c r="X1146" s="313"/>
      <c r="Y1146" s="313"/>
      <c r="Z1146" s="313"/>
      <c r="AA1146" s="313"/>
      <c r="AB1146" s="313"/>
      <c r="AC1146" s="313"/>
      <c r="AD1146" s="313"/>
      <c r="AE1146" s="313"/>
      <c r="AF1146" s="313"/>
    </row>
    <row r="1147" spans="1:32" x14ac:dyDescent="0.25">
      <c r="A1147" s="120" t="s">
        <v>2703</v>
      </c>
      <c r="B1147" s="123" t="s">
        <v>5389</v>
      </c>
      <c r="C1147" s="123" t="s">
        <v>5390</v>
      </c>
      <c r="D1147" s="119">
        <f t="shared" si="35"/>
        <v>36</v>
      </c>
      <c r="E1147" s="123"/>
      <c r="F1147" s="124">
        <v>45</v>
      </c>
      <c r="G1147" s="313"/>
      <c r="H1147" s="313"/>
      <c r="I1147" s="313"/>
      <c r="J1147" s="313"/>
      <c r="K1147" s="313"/>
      <c r="L1147" s="313"/>
      <c r="M1147" s="313"/>
      <c r="N1147" s="313"/>
      <c r="O1147" s="313"/>
      <c r="P1147" s="313"/>
      <c r="Q1147" s="313"/>
      <c r="R1147" s="313"/>
      <c r="S1147" s="313"/>
      <c r="T1147" s="313"/>
      <c r="U1147" s="313"/>
      <c r="V1147" s="313"/>
      <c r="W1147" s="313"/>
      <c r="X1147" s="313"/>
      <c r="Y1147" s="313"/>
      <c r="Z1147" s="313"/>
      <c r="AA1147" s="313"/>
      <c r="AB1147" s="313"/>
      <c r="AC1147" s="313"/>
      <c r="AD1147" s="313"/>
      <c r="AE1147" s="313"/>
      <c r="AF1147" s="313"/>
    </row>
    <row r="1148" spans="1:32" x14ac:dyDescent="0.25">
      <c r="A1148" s="120" t="s">
        <v>2708</v>
      </c>
      <c r="B1148" s="123" t="s">
        <v>5391</v>
      </c>
      <c r="C1148" s="123" t="s">
        <v>5392</v>
      </c>
      <c r="D1148" s="119">
        <f t="shared" si="35"/>
        <v>34</v>
      </c>
      <c r="E1148" s="123"/>
      <c r="F1148" s="124">
        <v>65</v>
      </c>
      <c r="G1148" s="313"/>
      <c r="H1148" s="313"/>
      <c r="I1148" s="313"/>
      <c r="J1148" s="313"/>
      <c r="K1148" s="313"/>
      <c r="L1148" s="313"/>
      <c r="M1148" s="313"/>
      <c r="N1148" s="313"/>
      <c r="O1148" s="313"/>
      <c r="P1148" s="313"/>
      <c r="Q1148" s="313"/>
      <c r="R1148" s="313"/>
      <c r="S1148" s="313"/>
      <c r="T1148" s="313"/>
      <c r="U1148" s="313"/>
      <c r="V1148" s="313"/>
      <c r="W1148" s="313"/>
      <c r="X1148" s="313"/>
      <c r="Y1148" s="313"/>
      <c r="Z1148" s="313"/>
      <c r="AA1148" s="313"/>
      <c r="AB1148" s="313"/>
      <c r="AC1148" s="313"/>
      <c r="AD1148" s="313"/>
      <c r="AE1148" s="313"/>
      <c r="AF1148" s="313"/>
    </row>
    <row r="1149" spans="1:32" x14ac:dyDescent="0.25">
      <c r="A1149" s="120" t="s">
        <v>2704</v>
      </c>
      <c r="B1149" s="123" t="s">
        <v>5393</v>
      </c>
      <c r="C1149" s="123" t="s">
        <v>5394</v>
      </c>
      <c r="D1149" s="119">
        <f t="shared" si="35"/>
        <v>36</v>
      </c>
      <c r="E1149" s="123"/>
      <c r="F1149" s="124">
        <v>60</v>
      </c>
      <c r="G1149" s="313"/>
      <c r="H1149" s="313"/>
      <c r="I1149" s="313"/>
      <c r="J1149" s="313"/>
      <c r="K1149" s="313"/>
      <c r="L1149" s="313"/>
      <c r="M1149" s="313"/>
      <c r="N1149" s="313"/>
      <c r="O1149" s="313"/>
      <c r="P1149" s="313"/>
      <c r="Q1149" s="313"/>
      <c r="R1149" s="313"/>
      <c r="S1149" s="313"/>
      <c r="T1149" s="313"/>
      <c r="U1149" s="313"/>
      <c r="V1149" s="313"/>
      <c r="W1149" s="313"/>
      <c r="X1149" s="313"/>
      <c r="Y1149" s="313"/>
      <c r="Z1149" s="313"/>
      <c r="AA1149" s="313"/>
      <c r="AB1149" s="313"/>
      <c r="AC1149" s="313"/>
      <c r="AD1149" s="313"/>
      <c r="AE1149" s="313"/>
      <c r="AF1149" s="313"/>
    </row>
    <row r="1150" spans="1:32" x14ac:dyDescent="0.25">
      <c r="A1150" s="120" t="s">
        <v>2709</v>
      </c>
      <c r="B1150" s="123" t="s">
        <v>5395</v>
      </c>
      <c r="C1150" s="123" t="s">
        <v>5396</v>
      </c>
      <c r="D1150" s="119">
        <f t="shared" si="35"/>
        <v>34</v>
      </c>
      <c r="E1150" s="123"/>
      <c r="F1150" s="124">
        <v>86</v>
      </c>
      <c r="G1150" s="313"/>
      <c r="H1150" s="313"/>
      <c r="I1150" s="313"/>
      <c r="J1150" s="313"/>
      <c r="K1150" s="313"/>
      <c r="L1150" s="313"/>
      <c r="M1150" s="313"/>
      <c r="N1150" s="313"/>
      <c r="O1150" s="313"/>
      <c r="P1150" s="313"/>
      <c r="Q1150" s="313"/>
      <c r="R1150" s="313"/>
      <c r="S1150" s="313"/>
      <c r="T1150" s="313"/>
      <c r="U1150" s="313"/>
      <c r="V1150" s="313"/>
      <c r="W1150" s="313"/>
      <c r="X1150" s="313"/>
      <c r="Y1150" s="313"/>
      <c r="Z1150" s="313"/>
      <c r="AA1150" s="313"/>
      <c r="AB1150" s="313"/>
      <c r="AC1150" s="313"/>
      <c r="AD1150" s="313"/>
      <c r="AE1150" s="313"/>
      <c r="AF1150" s="313"/>
    </row>
    <row r="1151" spans="1:32" ht="30" x14ac:dyDescent="0.25">
      <c r="A1151" s="120" t="s">
        <v>3178</v>
      </c>
      <c r="B1151" s="123" t="s">
        <v>5397</v>
      </c>
      <c r="C1151" s="123" t="s">
        <v>3180</v>
      </c>
      <c r="D1151" s="119">
        <f t="shared" si="35"/>
        <v>34</v>
      </c>
      <c r="E1151" s="123"/>
      <c r="F1151" s="124">
        <v>110</v>
      </c>
      <c r="G1151" s="313"/>
      <c r="H1151" s="313"/>
      <c r="I1151" s="313"/>
      <c r="J1151" s="313"/>
      <c r="K1151" s="313"/>
      <c r="L1151" s="313"/>
      <c r="M1151" s="313"/>
      <c r="N1151" s="313"/>
      <c r="O1151" s="313"/>
      <c r="P1151" s="313"/>
      <c r="Q1151" s="313"/>
      <c r="R1151" s="313"/>
      <c r="S1151" s="313"/>
      <c r="T1151" s="313"/>
      <c r="U1151" s="313"/>
      <c r="V1151" s="313"/>
      <c r="W1151" s="313"/>
      <c r="X1151" s="313"/>
      <c r="Y1151" s="313"/>
      <c r="Z1151" s="313"/>
      <c r="AA1151" s="313"/>
      <c r="AB1151" s="313"/>
      <c r="AC1151" s="313"/>
      <c r="AD1151" s="313"/>
      <c r="AE1151" s="313"/>
      <c r="AF1151" s="313"/>
    </row>
    <row r="1152" spans="1:32" ht="30" x14ac:dyDescent="0.25">
      <c r="A1152" s="120" t="s">
        <v>3181</v>
      </c>
      <c r="B1152" s="123" t="s">
        <v>5398</v>
      </c>
      <c r="C1152" s="123" t="s">
        <v>5399</v>
      </c>
      <c r="D1152" s="119">
        <f t="shared" si="35"/>
        <v>34</v>
      </c>
      <c r="E1152" s="123"/>
      <c r="F1152" s="124">
        <v>235</v>
      </c>
      <c r="G1152" s="313"/>
      <c r="H1152" s="313"/>
      <c r="I1152" s="313"/>
      <c r="J1152" s="313"/>
      <c r="K1152" s="313"/>
      <c r="L1152" s="313"/>
      <c r="M1152" s="313"/>
      <c r="N1152" s="313"/>
      <c r="O1152" s="313"/>
      <c r="P1152" s="313"/>
      <c r="Q1152" s="313"/>
      <c r="R1152" s="313"/>
      <c r="S1152" s="313"/>
      <c r="T1152" s="313"/>
      <c r="U1152" s="313"/>
      <c r="V1152" s="313"/>
      <c r="W1152" s="313"/>
      <c r="X1152" s="313"/>
      <c r="Y1152" s="313"/>
      <c r="Z1152" s="313"/>
      <c r="AA1152" s="313"/>
      <c r="AB1152" s="313"/>
      <c r="AC1152" s="313"/>
      <c r="AD1152" s="313"/>
      <c r="AE1152" s="313"/>
      <c r="AF1152" s="313"/>
    </row>
    <row r="1153" spans="1:23" ht="30" x14ac:dyDescent="0.25">
      <c r="A1153" s="120" t="s">
        <v>3182</v>
      </c>
      <c r="B1153" s="123" t="s">
        <v>5400</v>
      </c>
      <c r="C1153" s="123" t="s">
        <v>5401</v>
      </c>
      <c r="D1153" s="119">
        <f t="shared" si="35"/>
        <v>34</v>
      </c>
      <c r="E1153" s="123"/>
      <c r="F1153" s="124">
        <v>313</v>
      </c>
      <c r="G1153" s="313"/>
      <c r="H1153" s="313"/>
      <c r="I1153" s="313"/>
      <c r="J1153" s="313"/>
      <c r="K1153" s="313"/>
      <c r="L1153" s="313"/>
      <c r="M1153" s="313"/>
      <c r="N1153" s="313"/>
      <c r="O1153" s="313"/>
      <c r="P1153" s="313"/>
      <c r="Q1153" s="313"/>
      <c r="R1153" s="313"/>
      <c r="S1153" s="313"/>
      <c r="T1153" s="313"/>
      <c r="U1153" s="313"/>
      <c r="V1153" s="313"/>
      <c r="W1153" s="313"/>
    </row>
    <row r="1154" spans="1:23" x14ac:dyDescent="0.25">
      <c r="A1154" s="120" t="s">
        <v>536</v>
      </c>
      <c r="B1154" s="123" t="s">
        <v>537</v>
      </c>
      <c r="C1154" s="123" t="s">
        <v>538</v>
      </c>
      <c r="D1154" s="119">
        <f t="shared" si="35"/>
        <v>28</v>
      </c>
      <c r="E1154" s="123"/>
      <c r="F1154" s="124">
        <v>995</v>
      </c>
      <c r="G1154" s="313"/>
      <c r="H1154" s="313"/>
      <c r="I1154" s="313"/>
      <c r="J1154" s="313"/>
      <c r="K1154" s="313"/>
      <c r="L1154" s="313"/>
      <c r="M1154" s="313"/>
      <c r="N1154" s="313"/>
      <c r="O1154" s="313"/>
      <c r="P1154" s="313"/>
      <c r="Q1154" s="313"/>
      <c r="R1154" s="313"/>
      <c r="S1154" s="313"/>
      <c r="T1154" s="313"/>
      <c r="U1154" s="313"/>
      <c r="V1154" s="313"/>
      <c r="W1154" s="313"/>
    </row>
    <row r="1155" spans="1:23" x14ac:dyDescent="0.25">
      <c r="A1155" s="120" t="s">
        <v>539</v>
      </c>
      <c r="B1155" s="123" t="s">
        <v>540</v>
      </c>
      <c r="C1155" s="123" t="s">
        <v>541</v>
      </c>
      <c r="D1155" s="119">
        <f t="shared" si="35"/>
        <v>31</v>
      </c>
      <c r="E1155" s="123"/>
      <c r="F1155" s="124">
        <v>100</v>
      </c>
      <c r="G1155" s="313"/>
      <c r="H1155" s="313"/>
      <c r="I1155" s="313"/>
      <c r="J1155" s="313"/>
      <c r="K1155" s="313"/>
      <c r="L1155" s="313"/>
      <c r="M1155" s="313"/>
      <c r="N1155" s="313"/>
      <c r="O1155" s="313"/>
      <c r="P1155" s="313"/>
      <c r="Q1155" s="313"/>
      <c r="R1155" s="313"/>
      <c r="S1155" s="313"/>
      <c r="T1155" s="313"/>
      <c r="U1155" s="313"/>
      <c r="V1155" s="313"/>
      <c r="W1155" s="313"/>
    </row>
    <row r="1156" spans="1:23" x14ac:dyDescent="0.25">
      <c r="A1156" s="120" t="s">
        <v>2662</v>
      </c>
      <c r="B1156" s="123" t="s">
        <v>2663</v>
      </c>
      <c r="C1156" s="123" t="s">
        <v>2664</v>
      </c>
      <c r="D1156" s="119">
        <f t="shared" si="35"/>
        <v>26</v>
      </c>
      <c r="E1156" s="123"/>
      <c r="F1156" s="124">
        <v>140</v>
      </c>
      <c r="G1156" s="313"/>
      <c r="H1156" s="313"/>
      <c r="I1156" s="313"/>
      <c r="J1156" s="313"/>
      <c r="K1156" s="313"/>
      <c r="L1156" s="313"/>
      <c r="M1156" s="313"/>
      <c r="N1156" s="313"/>
      <c r="O1156" s="313"/>
      <c r="P1156" s="313"/>
      <c r="Q1156" s="313"/>
      <c r="R1156" s="313"/>
      <c r="S1156" s="313"/>
      <c r="T1156" s="313"/>
      <c r="U1156" s="313"/>
      <c r="V1156" s="313"/>
      <c r="W1156" s="313"/>
    </row>
    <row r="1157" spans="1:23" x14ac:dyDescent="0.25">
      <c r="A1157" s="120" t="s">
        <v>2667</v>
      </c>
      <c r="B1157" s="123" t="s">
        <v>2668</v>
      </c>
      <c r="C1157" s="123" t="s">
        <v>2669</v>
      </c>
      <c r="D1157" s="119">
        <f t="shared" si="35"/>
        <v>27</v>
      </c>
      <c r="E1157" s="123"/>
      <c r="F1157" s="124">
        <v>199</v>
      </c>
      <c r="G1157" s="313"/>
      <c r="H1157" s="313"/>
      <c r="I1157" s="313"/>
      <c r="J1157" s="313"/>
      <c r="K1157" s="313"/>
      <c r="L1157" s="313"/>
      <c r="M1157" s="313"/>
      <c r="N1157" s="313"/>
      <c r="O1157" s="313"/>
      <c r="P1157" s="313"/>
      <c r="Q1157" s="313"/>
      <c r="R1157" s="313"/>
      <c r="S1157" s="313"/>
      <c r="T1157" s="313"/>
      <c r="U1157" s="313"/>
      <c r="V1157" s="313"/>
      <c r="W1157" s="313"/>
    </row>
    <row r="1158" spans="1:23" x14ac:dyDescent="0.25">
      <c r="A1158" s="120" t="s">
        <v>2672</v>
      </c>
      <c r="B1158" s="123" t="s">
        <v>2673</v>
      </c>
      <c r="C1158" s="123" t="s">
        <v>2674</v>
      </c>
      <c r="D1158" s="119">
        <f t="shared" si="35"/>
        <v>33</v>
      </c>
      <c r="E1158" s="123"/>
      <c r="F1158" s="124">
        <v>14</v>
      </c>
      <c r="G1158" s="313"/>
      <c r="H1158" s="313"/>
      <c r="I1158" s="313"/>
      <c r="J1158" s="313"/>
      <c r="K1158" s="313"/>
      <c r="L1158" s="313"/>
      <c r="M1158" s="313"/>
      <c r="N1158" s="313"/>
      <c r="O1158" s="313"/>
      <c r="P1158" s="313"/>
      <c r="Q1158" s="313"/>
      <c r="R1158" s="313"/>
      <c r="S1158" s="313"/>
      <c r="T1158" s="313"/>
      <c r="U1158" s="313"/>
      <c r="V1158" s="313"/>
      <c r="W1158" s="313"/>
    </row>
    <row r="1159" spans="1:23" x14ac:dyDescent="0.25">
      <c r="A1159" s="120" t="s">
        <v>2677</v>
      </c>
      <c r="B1159" s="123" t="s">
        <v>2678</v>
      </c>
      <c r="C1159" s="123" t="s">
        <v>2679</v>
      </c>
      <c r="D1159" s="119">
        <f t="shared" si="35"/>
        <v>34</v>
      </c>
      <c r="E1159" s="123"/>
      <c r="F1159" s="124">
        <v>20</v>
      </c>
      <c r="G1159" s="313"/>
      <c r="H1159" s="313"/>
      <c r="I1159" s="313"/>
      <c r="J1159" s="313"/>
      <c r="K1159" s="313"/>
      <c r="L1159" s="313"/>
      <c r="M1159" s="313"/>
      <c r="N1159" s="313"/>
      <c r="O1159" s="313"/>
      <c r="P1159" s="313"/>
      <c r="Q1159" s="313"/>
      <c r="R1159" s="313"/>
      <c r="S1159" s="313"/>
      <c r="T1159" s="313"/>
      <c r="U1159" s="313"/>
      <c r="V1159" s="313"/>
      <c r="W1159" s="313"/>
    </row>
    <row r="1160" spans="1:23" x14ac:dyDescent="0.25">
      <c r="A1160" s="120" t="s">
        <v>2665</v>
      </c>
      <c r="B1160" s="123" t="s">
        <v>5402</v>
      </c>
      <c r="C1160" s="123" t="s">
        <v>5403</v>
      </c>
      <c r="D1160" s="119">
        <f t="shared" si="35"/>
        <v>26</v>
      </c>
      <c r="E1160" s="123"/>
      <c r="F1160" s="124">
        <v>279</v>
      </c>
      <c r="G1160" s="313"/>
      <c r="H1160" s="313"/>
      <c r="I1160" s="313"/>
      <c r="J1160" s="313"/>
      <c r="K1160" s="313"/>
      <c r="L1160" s="313"/>
      <c r="M1160" s="313"/>
      <c r="N1160" s="313"/>
      <c r="O1160" s="313"/>
      <c r="P1160" s="313"/>
      <c r="Q1160" s="313"/>
      <c r="R1160" s="313"/>
      <c r="S1160" s="313"/>
      <c r="T1160" s="313"/>
      <c r="U1160" s="313"/>
      <c r="V1160" s="313"/>
      <c r="W1160" s="313"/>
    </row>
    <row r="1161" spans="1:23" x14ac:dyDescent="0.25">
      <c r="A1161" s="120" t="s">
        <v>2670</v>
      </c>
      <c r="B1161" s="123" t="s">
        <v>5404</v>
      </c>
      <c r="C1161" s="123" t="s">
        <v>5405</v>
      </c>
      <c r="D1161" s="119">
        <f t="shared" si="35"/>
        <v>27</v>
      </c>
      <c r="E1161" s="123"/>
      <c r="F1161" s="124">
        <v>398</v>
      </c>
      <c r="G1161" s="313"/>
      <c r="H1161" s="313"/>
      <c r="I1161" s="313"/>
      <c r="J1161" s="313"/>
      <c r="K1161" s="313"/>
      <c r="L1161" s="313"/>
      <c r="M1161" s="313"/>
      <c r="N1161" s="313"/>
      <c r="O1161" s="313"/>
      <c r="P1161" s="313"/>
      <c r="Q1161" s="313"/>
      <c r="R1161" s="313"/>
      <c r="S1161" s="313"/>
      <c r="T1161" s="313"/>
      <c r="U1161" s="313"/>
      <c r="V1161" s="313"/>
      <c r="W1161" s="313"/>
    </row>
    <row r="1162" spans="1:23" x14ac:dyDescent="0.25">
      <c r="A1162" s="120" t="s">
        <v>2675</v>
      </c>
      <c r="B1162" s="123" t="s">
        <v>5406</v>
      </c>
      <c r="C1162" s="123" t="s">
        <v>5407</v>
      </c>
      <c r="D1162" s="119">
        <f t="shared" si="35"/>
        <v>33</v>
      </c>
      <c r="E1162" s="123"/>
      <c r="F1162" s="124">
        <v>28</v>
      </c>
      <c r="G1162" s="313"/>
      <c r="H1162" s="313"/>
      <c r="I1162" s="313"/>
      <c r="J1162" s="313"/>
      <c r="K1162" s="313"/>
      <c r="L1162" s="313"/>
      <c r="M1162" s="313"/>
      <c r="N1162" s="313"/>
      <c r="O1162" s="313"/>
      <c r="P1162" s="313"/>
      <c r="Q1162" s="313"/>
      <c r="R1162" s="313"/>
      <c r="S1162" s="313"/>
      <c r="T1162" s="313"/>
      <c r="U1162" s="313"/>
      <c r="V1162" s="313"/>
      <c r="W1162" s="313"/>
    </row>
    <row r="1163" spans="1:23" x14ac:dyDescent="0.25">
      <c r="A1163" s="120" t="s">
        <v>2680</v>
      </c>
      <c r="B1163" s="123" t="s">
        <v>5408</v>
      </c>
      <c r="C1163" s="123" t="s">
        <v>5409</v>
      </c>
      <c r="D1163" s="119">
        <f t="shared" si="35"/>
        <v>34</v>
      </c>
      <c r="E1163" s="123"/>
      <c r="F1163" s="124">
        <v>40</v>
      </c>
      <c r="G1163" s="313"/>
      <c r="H1163" s="313"/>
      <c r="I1163" s="313"/>
      <c r="J1163" s="313"/>
      <c r="K1163" s="313"/>
      <c r="L1163" s="313"/>
      <c r="M1163" s="313"/>
      <c r="N1163" s="313"/>
      <c r="O1163" s="313"/>
      <c r="P1163" s="313"/>
      <c r="Q1163" s="313"/>
      <c r="R1163" s="313"/>
      <c r="S1163" s="313"/>
      <c r="T1163" s="313"/>
      <c r="U1163" s="313"/>
      <c r="V1163" s="313"/>
      <c r="W1163" s="313"/>
    </row>
    <row r="1164" spans="1:23" x14ac:dyDescent="0.25">
      <c r="A1164" s="120" t="s">
        <v>2666</v>
      </c>
      <c r="B1164" s="123" t="s">
        <v>5410</v>
      </c>
      <c r="C1164" s="123" t="s">
        <v>5411</v>
      </c>
      <c r="D1164" s="119">
        <f t="shared" si="35"/>
        <v>26</v>
      </c>
      <c r="E1164" s="123"/>
      <c r="F1164" s="124">
        <v>418</v>
      </c>
      <c r="G1164" s="313"/>
      <c r="H1164" s="313"/>
      <c r="I1164" s="313"/>
      <c r="J1164" s="313"/>
      <c r="K1164" s="313"/>
      <c r="L1164" s="313"/>
      <c r="M1164" s="313"/>
      <c r="N1164" s="313"/>
      <c r="O1164" s="313"/>
      <c r="P1164" s="313"/>
      <c r="Q1164" s="313"/>
      <c r="R1164" s="313"/>
      <c r="S1164" s="313"/>
      <c r="T1164" s="313"/>
      <c r="U1164" s="313"/>
      <c r="V1164" s="313"/>
      <c r="W1164" s="313"/>
    </row>
    <row r="1165" spans="1:23" x14ac:dyDescent="0.25">
      <c r="A1165" s="120" t="s">
        <v>2671</v>
      </c>
      <c r="B1165" s="123" t="s">
        <v>5412</v>
      </c>
      <c r="C1165" s="123" t="s">
        <v>5413</v>
      </c>
      <c r="D1165" s="119">
        <f t="shared" si="35"/>
        <v>27</v>
      </c>
      <c r="E1165" s="123"/>
      <c r="F1165" s="124">
        <v>597</v>
      </c>
      <c r="G1165" s="313"/>
      <c r="H1165" s="313"/>
      <c r="I1165" s="313"/>
      <c r="J1165" s="313"/>
      <c r="K1165" s="313"/>
      <c r="L1165" s="313"/>
      <c r="M1165" s="313"/>
      <c r="N1165" s="313"/>
      <c r="O1165" s="313"/>
      <c r="P1165" s="313"/>
      <c r="Q1165" s="313"/>
      <c r="R1165" s="313"/>
      <c r="S1165" s="313"/>
      <c r="T1165" s="313"/>
      <c r="U1165" s="313"/>
      <c r="V1165" s="313"/>
      <c r="W1165" s="313"/>
    </row>
    <row r="1166" spans="1:23" x14ac:dyDescent="0.25">
      <c r="A1166" s="120" t="s">
        <v>2676</v>
      </c>
      <c r="B1166" s="123" t="s">
        <v>5414</v>
      </c>
      <c r="C1166" s="123" t="s">
        <v>5415</v>
      </c>
      <c r="D1166" s="119">
        <f t="shared" si="35"/>
        <v>33</v>
      </c>
      <c r="E1166" s="123"/>
      <c r="F1166" s="124">
        <v>42</v>
      </c>
      <c r="G1166" s="313"/>
      <c r="H1166" s="313"/>
      <c r="I1166" s="313"/>
      <c r="J1166" s="313"/>
      <c r="K1166" s="313"/>
      <c r="L1166" s="313"/>
      <c r="M1166" s="313"/>
      <c r="N1166" s="313"/>
      <c r="O1166" s="313"/>
      <c r="P1166" s="313"/>
      <c r="Q1166" s="313"/>
      <c r="R1166" s="313"/>
      <c r="S1166" s="313"/>
      <c r="T1166" s="313"/>
      <c r="U1166" s="313"/>
      <c r="V1166" s="313"/>
      <c r="W1166" s="313"/>
    </row>
    <row r="1167" spans="1:23" x14ac:dyDescent="0.25">
      <c r="A1167" s="120" t="s">
        <v>2681</v>
      </c>
      <c r="B1167" s="123" t="s">
        <v>5416</v>
      </c>
      <c r="C1167" s="123" t="s">
        <v>5417</v>
      </c>
      <c r="D1167" s="119">
        <f t="shared" si="35"/>
        <v>34</v>
      </c>
      <c r="E1167" s="123"/>
      <c r="F1167" s="124">
        <v>60</v>
      </c>
      <c r="G1167" s="313"/>
      <c r="H1167" s="313"/>
      <c r="I1167" s="313"/>
      <c r="J1167" s="313"/>
      <c r="K1167" s="313"/>
      <c r="L1167" s="313"/>
      <c r="M1167" s="313"/>
      <c r="N1167" s="313"/>
      <c r="O1167" s="313"/>
      <c r="P1167" s="313"/>
      <c r="Q1167" s="313"/>
      <c r="R1167" s="313"/>
      <c r="S1167" s="313"/>
      <c r="T1167" s="313"/>
      <c r="U1167" s="313"/>
      <c r="V1167" s="313"/>
      <c r="W1167" s="313"/>
    </row>
    <row r="1168" spans="1:23" x14ac:dyDescent="0.25">
      <c r="A1168" s="120" t="s">
        <v>3845</v>
      </c>
      <c r="B1168" s="123" t="s">
        <v>3846</v>
      </c>
      <c r="C1168" s="123" t="s">
        <v>3847</v>
      </c>
      <c r="D1168" s="119">
        <v>26</v>
      </c>
      <c r="E1168" s="123"/>
      <c r="F1168" s="124">
        <v>140</v>
      </c>
      <c r="G1168" s="313"/>
      <c r="H1168" s="313"/>
      <c r="I1168" s="313"/>
      <c r="J1168" s="313"/>
      <c r="K1168" s="313"/>
      <c r="L1168" s="313"/>
      <c r="M1168" s="313"/>
      <c r="N1168" s="313"/>
      <c r="O1168" s="313"/>
      <c r="P1168" s="313"/>
      <c r="Q1168" s="313"/>
      <c r="R1168" s="313"/>
      <c r="S1168" s="313"/>
      <c r="T1168" s="313"/>
      <c r="U1168" s="313"/>
      <c r="V1168" s="313"/>
      <c r="W1168" s="313"/>
    </row>
    <row r="1169" spans="1:23" x14ac:dyDescent="0.25">
      <c r="A1169" s="120" t="s">
        <v>3850</v>
      </c>
      <c r="B1169" s="123" t="s">
        <v>3851</v>
      </c>
      <c r="C1169" s="123" t="s">
        <v>3852</v>
      </c>
      <c r="D1169" s="119">
        <v>24</v>
      </c>
      <c r="E1169" s="123"/>
      <c r="F1169" s="124">
        <v>199</v>
      </c>
      <c r="G1169" s="313"/>
      <c r="H1169" s="313"/>
      <c r="I1169" s="313"/>
      <c r="J1169" s="313"/>
      <c r="K1169" s="313"/>
      <c r="L1169" s="313"/>
      <c r="M1169" s="313"/>
      <c r="N1169" s="313"/>
      <c r="O1169" s="313"/>
      <c r="P1169" s="313"/>
      <c r="Q1169" s="313"/>
      <c r="R1169" s="313"/>
      <c r="S1169" s="313"/>
      <c r="T1169" s="313"/>
      <c r="U1169" s="313"/>
      <c r="V1169" s="313"/>
      <c r="W1169" s="313"/>
    </row>
    <row r="1170" spans="1:23" x14ac:dyDescent="0.25">
      <c r="A1170" s="120" t="s">
        <v>3855</v>
      </c>
      <c r="B1170" s="123" t="s">
        <v>3856</v>
      </c>
      <c r="C1170" s="123" t="s">
        <v>3857</v>
      </c>
      <c r="D1170" s="119">
        <v>33</v>
      </c>
      <c r="E1170" s="123"/>
      <c r="F1170" s="124">
        <v>14</v>
      </c>
      <c r="G1170" s="313"/>
      <c r="H1170" s="313"/>
      <c r="I1170" s="313"/>
      <c r="J1170" s="313"/>
      <c r="K1170" s="313"/>
      <c r="L1170" s="313"/>
      <c r="M1170" s="313"/>
      <c r="N1170" s="313"/>
      <c r="O1170" s="313"/>
      <c r="P1170" s="313"/>
      <c r="Q1170" s="313"/>
      <c r="R1170" s="313"/>
      <c r="S1170" s="313"/>
      <c r="T1170" s="313"/>
      <c r="U1170" s="313"/>
      <c r="V1170" s="313"/>
      <c r="W1170" s="313"/>
    </row>
    <row r="1171" spans="1:23" x14ac:dyDescent="0.25">
      <c r="A1171" s="120" t="s">
        <v>3860</v>
      </c>
      <c r="B1171" s="123" t="s">
        <v>3861</v>
      </c>
      <c r="C1171" s="123" t="s">
        <v>3862</v>
      </c>
      <c r="D1171" s="119">
        <v>31</v>
      </c>
      <c r="E1171" s="123"/>
      <c r="F1171" s="124">
        <v>20</v>
      </c>
      <c r="G1171" s="313"/>
      <c r="H1171" s="313"/>
      <c r="I1171" s="313"/>
      <c r="J1171" s="313"/>
      <c r="K1171" s="313"/>
      <c r="L1171" s="313"/>
      <c r="M1171" s="313"/>
      <c r="N1171" s="313"/>
      <c r="O1171" s="313"/>
      <c r="P1171" s="313"/>
      <c r="Q1171" s="313"/>
      <c r="R1171" s="313"/>
      <c r="S1171" s="313"/>
      <c r="T1171" s="313"/>
      <c r="U1171" s="313"/>
      <c r="V1171" s="313"/>
      <c r="W1171" s="313"/>
    </row>
    <row r="1172" spans="1:23" x14ac:dyDescent="0.25">
      <c r="A1172" s="120" t="s">
        <v>3848</v>
      </c>
      <c r="B1172" s="123" t="s">
        <v>5418</v>
      </c>
      <c r="C1172" s="123" t="s">
        <v>5419</v>
      </c>
      <c r="D1172" s="119">
        <v>31</v>
      </c>
      <c r="E1172" s="123"/>
      <c r="F1172" s="124">
        <v>279</v>
      </c>
      <c r="G1172" s="313"/>
      <c r="H1172" s="313"/>
      <c r="I1172" s="313"/>
      <c r="J1172" s="313"/>
      <c r="K1172" s="313"/>
      <c r="L1172" s="313"/>
      <c r="M1172" s="313"/>
      <c r="N1172" s="313"/>
      <c r="O1172" s="313"/>
      <c r="P1172" s="313"/>
      <c r="Q1172" s="313"/>
      <c r="R1172" s="313"/>
      <c r="S1172" s="313"/>
      <c r="T1172" s="313"/>
      <c r="U1172" s="313"/>
      <c r="V1172" s="313"/>
      <c r="W1172" s="313"/>
    </row>
    <row r="1173" spans="1:23" x14ac:dyDescent="0.25">
      <c r="A1173" s="120" t="s">
        <v>3853</v>
      </c>
      <c r="B1173" s="123" t="s">
        <v>5420</v>
      </c>
      <c r="C1173" s="123" t="s">
        <v>5421</v>
      </c>
      <c r="D1173" s="119">
        <v>31</v>
      </c>
      <c r="E1173" s="123"/>
      <c r="F1173" s="124">
        <v>398</v>
      </c>
      <c r="G1173" s="313"/>
      <c r="H1173" s="313"/>
      <c r="I1173" s="313"/>
      <c r="J1173" s="313"/>
      <c r="K1173" s="313"/>
      <c r="L1173" s="313"/>
      <c r="M1173" s="313"/>
      <c r="N1173" s="313"/>
      <c r="O1173" s="313"/>
      <c r="P1173" s="313"/>
      <c r="Q1173" s="313"/>
      <c r="R1173" s="313"/>
      <c r="S1173" s="313"/>
      <c r="T1173" s="313"/>
      <c r="U1173" s="313"/>
      <c r="V1173" s="313"/>
      <c r="W1173" s="313"/>
    </row>
    <row r="1174" spans="1:23" x14ac:dyDescent="0.25">
      <c r="A1174" s="120" t="s">
        <v>3858</v>
      </c>
      <c r="B1174" s="123" t="s">
        <v>5422</v>
      </c>
      <c r="C1174" s="123" t="s">
        <v>5423</v>
      </c>
      <c r="D1174" s="119">
        <v>31</v>
      </c>
      <c r="E1174" s="123"/>
      <c r="F1174" s="124">
        <v>28</v>
      </c>
      <c r="G1174" s="313"/>
      <c r="H1174" s="313"/>
      <c r="I1174" s="313"/>
      <c r="J1174" s="313"/>
      <c r="K1174" s="313"/>
      <c r="L1174" s="313"/>
      <c r="M1174" s="313"/>
      <c r="N1174" s="313"/>
      <c r="O1174" s="313"/>
      <c r="P1174" s="313"/>
      <c r="Q1174" s="313"/>
      <c r="R1174" s="313"/>
      <c r="S1174" s="313"/>
      <c r="T1174" s="313"/>
      <c r="U1174" s="313"/>
      <c r="V1174" s="313"/>
      <c r="W1174" s="313"/>
    </row>
    <row r="1175" spans="1:23" x14ac:dyDescent="0.25">
      <c r="A1175" s="120" t="s">
        <v>3863</v>
      </c>
      <c r="B1175" s="123" t="s">
        <v>5424</v>
      </c>
      <c r="C1175" s="123" t="s">
        <v>5425</v>
      </c>
      <c r="D1175" s="119">
        <v>31</v>
      </c>
      <c r="E1175" s="123"/>
      <c r="F1175" s="124">
        <v>40</v>
      </c>
      <c r="G1175" s="313"/>
      <c r="H1175" s="313"/>
      <c r="I1175" s="313"/>
      <c r="J1175" s="313"/>
      <c r="K1175" s="313"/>
      <c r="L1175" s="313"/>
      <c r="M1175" s="313"/>
      <c r="N1175" s="313"/>
      <c r="O1175" s="313"/>
      <c r="P1175" s="313"/>
      <c r="Q1175" s="313"/>
      <c r="R1175" s="313"/>
      <c r="S1175" s="313"/>
      <c r="T1175" s="313"/>
      <c r="U1175" s="313"/>
      <c r="V1175" s="313"/>
      <c r="W1175" s="313"/>
    </row>
    <row r="1176" spans="1:23" x14ac:dyDescent="0.25">
      <c r="A1176" s="120" t="s">
        <v>3849</v>
      </c>
      <c r="B1176" s="123" t="s">
        <v>5426</v>
      </c>
      <c r="C1176" s="123" t="s">
        <v>5427</v>
      </c>
      <c r="D1176" s="119">
        <v>31</v>
      </c>
      <c r="E1176" s="123"/>
      <c r="F1176" s="124">
        <v>418</v>
      </c>
      <c r="G1176" s="313"/>
      <c r="H1176" s="313"/>
      <c r="I1176" s="313"/>
      <c r="J1176" s="313"/>
      <c r="K1176" s="313"/>
      <c r="L1176" s="313"/>
      <c r="M1176" s="313"/>
      <c r="N1176" s="313"/>
      <c r="O1176" s="313"/>
      <c r="P1176" s="313"/>
      <c r="Q1176" s="313"/>
      <c r="R1176" s="313"/>
      <c r="S1176" s="313"/>
      <c r="T1176" s="313"/>
      <c r="U1176" s="313"/>
      <c r="V1176" s="313"/>
      <c r="W1176" s="313"/>
    </row>
    <row r="1177" spans="1:23" x14ac:dyDescent="0.25">
      <c r="A1177" s="120" t="s">
        <v>3854</v>
      </c>
      <c r="B1177" s="123" t="s">
        <v>5428</v>
      </c>
      <c r="C1177" s="123" t="s">
        <v>5429</v>
      </c>
      <c r="D1177" s="119">
        <v>31</v>
      </c>
      <c r="E1177" s="123"/>
      <c r="F1177" s="124">
        <v>597</v>
      </c>
      <c r="G1177" s="313"/>
      <c r="H1177" s="313"/>
      <c r="I1177" s="313"/>
      <c r="J1177" s="313"/>
      <c r="K1177" s="313"/>
      <c r="L1177" s="313"/>
      <c r="M1177" s="313"/>
      <c r="N1177" s="313"/>
      <c r="O1177" s="313"/>
      <c r="P1177" s="313"/>
      <c r="Q1177" s="313"/>
      <c r="R1177" s="313"/>
      <c r="S1177" s="313"/>
      <c r="T1177" s="313"/>
      <c r="U1177" s="313"/>
      <c r="V1177" s="313"/>
      <c r="W1177" s="313"/>
    </row>
    <row r="1178" spans="1:23" x14ac:dyDescent="0.25">
      <c r="A1178" s="120" t="s">
        <v>3859</v>
      </c>
      <c r="B1178" s="123" t="s">
        <v>5430</v>
      </c>
      <c r="C1178" s="123" t="s">
        <v>5431</v>
      </c>
      <c r="D1178" s="119">
        <v>31</v>
      </c>
      <c r="E1178" s="123"/>
      <c r="F1178" s="124">
        <v>42</v>
      </c>
      <c r="G1178" s="313"/>
      <c r="H1178" s="313"/>
      <c r="I1178" s="313"/>
      <c r="J1178" s="313"/>
      <c r="K1178" s="313"/>
      <c r="L1178" s="313"/>
      <c r="M1178" s="313"/>
      <c r="N1178" s="313"/>
      <c r="O1178" s="313"/>
      <c r="P1178" s="313"/>
      <c r="Q1178" s="313"/>
      <c r="R1178" s="313"/>
      <c r="S1178" s="313"/>
      <c r="T1178" s="313"/>
      <c r="U1178" s="313"/>
      <c r="V1178" s="313"/>
      <c r="W1178" s="313"/>
    </row>
    <row r="1179" spans="1:23" x14ac:dyDescent="0.25">
      <c r="A1179" s="120" t="s">
        <v>3864</v>
      </c>
      <c r="B1179" s="123" t="s">
        <v>5432</v>
      </c>
      <c r="C1179" s="123" t="s">
        <v>5433</v>
      </c>
      <c r="D1179" s="119">
        <v>31</v>
      </c>
      <c r="E1179" s="123"/>
      <c r="F1179" s="124">
        <v>60</v>
      </c>
      <c r="G1179" s="313"/>
      <c r="H1179" s="313"/>
      <c r="I1179" s="313"/>
      <c r="J1179" s="313"/>
      <c r="K1179" s="313"/>
      <c r="L1179" s="313"/>
      <c r="M1179" s="313"/>
      <c r="N1179" s="313"/>
      <c r="O1179" s="313"/>
      <c r="P1179" s="313"/>
      <c r="Q1179" s="313"/>
      <c r="R1179" s="313"/>
      <c r="S1179" s="313"/>
      <c r="T1179" s="313"/>
      <c r="U1179" s="313"/>
      <c r="V1179" s="313"/>
      <c r="W1179" s="313"/>
    </row>
    <row r="1180" spans="1:23" ht="30" x14ac:dyDescent="0.25">
      <c r="A1180" s="120" t="s">
        <v>315</v>
      </c>
      <c r="B1180" s="123" t="s">
        <v>316</v>
      </c>
      <c r="C1180" s="123" t="s">
        <v>5434</v>
      </c>
      <c r="D1180" s="119">
        <v>34</v>
      </c>
      <c r="E1180" s="123"/>
      <c r="F1180" s="124">
        <v>4995</v>
      </c>
      <c r="G1180" s="313"/>
      <c r="H1180" s="313" t="s">
        <v>4039</v>
      </c>
      <c r="I1180" s="326" t="s">
        <v>5358</v>
      </c>
      <c r="J1180" s="313" t="s">
        <v>4041</v>
      </c>
      <c r="K1180" s="313"/>
      <c r="L1180" s="315"/>
      <c r="M1180" s="315"/>
      <c r="N1180" s="316">
        <v>68</v>
      </c>
      <c r="O1180" s="316">
        <v>44</v>
      </c>
      <c r="P1180" s="316">
        <v>20</v>
      </c>
      <c r="Q1180" s="316">
        <v>8</v>
      </c>
      <c r="R1180" s="317">
        <v>1</v>
      </c>
      <c r="S1180" s="317" t="s">
        <v>5435</v>
      </c>
      <c r="T1180" s="317"/>
      <c r="U1180" s="317">
        <v>10</v>
      </c>
      <c r="V1180" s="313"/>
      <c r="W1180" s="181" t="s">
        <v>4046</v>
      </c>
    </row>
    <row r="1181" spans="1:23" ht="30" x14ac:dyDescent="0.25">
      <c r="A1181" s="120" t="s">
        <v>319</v>
      </c>
      <c r="B1181" s="123" t="s">
        <v>320</v>
      </c>
      <c r="C1181" s="123" t="s">
        <v>5436</v>
      </c>
      <c r="D1181" s="119">
        <v>37</v>
      </c>
      <c r="E1181" s="123"/>
      <c r="F1181" s="124">
        <v>9995</v>
      </c>
      <c r="G1181" s="313"/>
      <c r="H1181" s="313" t="s">
        <v>4039</v>
      </c>
      <c r="I1181" s="313" t="s">
        <v>5358</v>
      </c>
      <c r="J1181" s="313" t="s">
        <v>4041</v>
      </c>
      <c r="K1181" s="313"/>
      <c r="L1181" s="315"/>
      <c r="M1181" s="315"/>
      <c r="N1181" s="316">
        <v>68</v>
      </c>
      <c r="O1181" s="316">
        <v>44</v>
      </c>
      <c r="P1181" s="316">
        <v>20</v>
      </c>
      <c r="Q1181" s="316">
        <v>8</v>
      </c>
      <c r="R1181" s="317">
        <v>1</v>
      </c>
      <c r="S1181" s="317" t="s">
        <v>5435</v>
      </c>
      <c r="T1181" s="317"/>
      <c r="U1181" s="317">
        <v>10</v>
      </c>
      <c r="V1181" s="313"/>
      <c r="W1181" s="181" t="s">
        <v>4046</v>
      </c>
    </row>
    <row r="1182" spans="1:23" x14ac:dyDescent="0.25">
      <c r="A1182" s="120" t="s">
        <v>479</v>
      </c>
      <c r="B1182" s="12" t="s">
        <v>5437</v>
      </c>
      <c r="C1182" s="123" t="s">
        <v>481</v>
      </c>
      <c r="D1182" s="119">
        <v>29</v>
      </c>
      <c r="E1182" s="123"/>
      <c r="F1182" s="124">
        <v>100</v>
      </c>
      <c r="G1182" s="313"/>
      <c r="H1182" s="313"/>
      <c r="I1182" s="313"/>
      <c r="J1182" s="313"/>
      <c r="K1182" s="313"/>
      <c r="L1182" s="313"/>
      <c r="M1182" s="313"/>
      <c r="N1182" s="313"/>
      <c r="O1182" s="313"/>
      <c r="P1182" s="313"/>
      <c r="Q1182" s="313"/>
      <c r="R1182" s="313"/>
      <c r="S1182" s="313"/>
      <c r="T1182" s="313"/>
      <c r="U1182" s="313"/>
      <c r="V1182" s="313"/>
      <c r="W1182" s="313"/>
    </row>
    <row r="1183" spans="1:23" ht="30" x14ac:dyDescent="0.25">
      <c r="A1183" s="120" t="s">
        <v>482</v>
      </c>
      <c r="B1183" s="12" t="s">
        <v>483</v>
      </c>
      <c r="C1183" s="123" t="s">
        <v>484</v>
      </c>
      <c r="D1183" s="119">
        <v>40</v>
      </c>
      <c r="E1183" s="123"/>
      <c r="F1183" s="124">
        <v>10</v>
      </c>
      <c r="G1183" s="313"/>
      <c r="H1183" s="313"/>
      <c r="I1183" s="313"/>
      <c r="J1183" s="313"/>
      <c r="K1183" s="313"/>
      <c r="L1183" s="313"/>
      <c r="M1183" s="313"/>
      <c r="N1183" s="313"/>
      <c r="O1183" s="313"/>
      <c r="P1183" s="313"/>
      <c r="Q1183" s="313"/>
      <c r="R1183" s="313"/>
      <c r="S1183" s="313"/>
      <c r="T1183" s="313"/>
      <c r="U1183" s="313"/>
      <c r="V1183" s="313"/>
      <c r="W1183" s="313"/>
    </row>
    <row r="1184" spans="1:23" x14ac:dyDescent="0.25">
      <c r="A1184" s="120" t="s">
        <v>1983</v>
      </c>
      <c r="B1184" s="123" t="s">
        <v>1984</v>
      </c>
      <c r="C1184" s="123" t="s">
        <v>1985</v>
      </c>
      <c r="D1184" s="119">
        <f>LEN(C1184)</f>
        <v>28</v>
      </c>
      <c r="E1184" s="123"/>
      <c r="F1184" s="124">
        <v>700</v>
      </c>
      <c r="G1184" s="313"/>
      <c r="H1184" s="313"/>
      <c r="I1184" s="313"/>
      <c r="J1184" s="313"/>
      <c r="K1184" s="313"/>
      <c r="L1184" s="313"/>
      <c r="M1184" s="313"/>
      <c r="N1184" s="313"/>
      <c r="O1184" s="313"/>
      <c r="P1184" s="313"/>
      <c r="Q1184" s="313"/>
      <c r="R1184" s="313"/>
      <c r="S1184" s="313"/>
      <c r="T1184" s="313"/>
      <c r="U1184" s="313"/>
      <c r="V1184" s="313"/>
      <c r="W1184" s="313"/>
    </row>
    <row r="1185" spans="1:23" x14ac:dyDescent="0.25">
      <c r="A1185" s="120" t="s">
        <v>1988</v>
      </c>
      <c r="B1185" s="123" t="s">
        <v>1989</v>
      </c>
      <c r="C1185" s="123" t="s">
        <v>1990</v>
      </c>
      <c r="D1185" s="119">
        <f t="shared" ref="D1185:D1201" si="36">LEN(C1185)</f>
        <v>29</v>
      </c>
      <c r="E1185" s="123"/>
      <c r="F1185" s="124">
        <v>999</v>
      </c>
      <c r="G1185" s="313"/>
      <c r="H1185" s="313"/>
      <c r="I1185" s="313"/>
      <c r="J1185" s="313"/>
      <c r="K1185" s="313"/>
      <c r="L1185" s="313"/>
      <c r="M1185" s="313"/>
      <c r="N1185" s="313"/>
      <c r="O1185" s="313"/>
      <c r="P1185" s="313"/>
      <c r="Q1185" s="313"/>
      <c r="R1185" s="313"/>
      <c r="S1185" s="313"/>
      <c r="T1185" s="313"/>
      <c r="U1185" s="313"/>
      <c r="V1185" s="313"/>
      <c r="W1185" s="313"/>
    </row>
    <row r="1186" spans="1:23" x14ac:dyDescent="0.25">
      <c r="A1186" s="120" t="s">
        <v>1993</v>
      </c>
      <c r="B1186" s="123" t="s">
        <v>1994</v>
      </c>
      <c r="C1186" s="123" t="s">
        <v>1995</v>
      </c>
      <c r="D1186" s="119">
        <f t="shared" si="36"/>
        <v>28</v>
      </c>
      <c r="E1186" s="123"/>
      <c r="F1186" s="124">
        <v>1400</v>
      </c>
      <c r="G1186" s="313"/>
      <c r="H1186" s="313"/>
      <c r="I1186" s="313"/>
      <c r="J1186" s="313"/>
      <c r="K1186" s="313"/>
      <c r="L1186" s="313"/>
      <c r="M1186" s="313"/>
      <c r="N1186" s="313"/>
      <c r="O1186" s="313"/>
      <c r="P1186" s="313"/>
      <c r="Q1186" s="313"/>
      <c r="R1186" s="313"/>
      <c r="S1186" s="313"/>
      <c r="T1186" s="313"/>
      <c r="U1186" s="313"/>
      <c r="V1186" s="313"/>
      <c r="W1186" s="313"/>
    </row>
    <row r="1187" spans="1:23" x14ac:dyDescent="0.25">
      <c r="A1187" s="120" t="s">
        <v>1998</v>
      </c>
      <c r="B1187" s="123" t="s">
        <v>1999</v>
      </c>
      <c r="C1187" s="123" t="s">
        <v>2000</v>
      </c>
      <c r="D1187" s="119">
        <f t="shared" si="36"/>
        <v>29</v>
      </c>
      <c r="E1187" s="123"/>
      <c r="F1187" s="124">
        <v>1999</v>
      </c>
      <c r="G1187" s="313"/>
      <c r="H1187" s="313"/>
      <c r="I1187" s="313"/>
      <c r="J1187" s="313"/>
      <c r="K1187" s="313"/>
      <c r="L1187" s="313"/>
      <c r="M1187" s="313"/>
      <c r="N1187" s="313"/>
      <c r="O1187" s="313"/>
      <c r="P1187" s="313"/>
      <c r="Q1187" s="313"/>
      <c r="R1187" s="313"/>
      <c r="S1187" s="313"/>
      <c r="T1187" s="313"/>
      <c r="U1187" s="313"/>
      <c r="V1187" s="313"/>
      <c r="W1187" s="313"/>
    </row>
    <row r="1188" spans="1:23" x14ac:dyDescent="0.25">
      <c r="A1188" s="120" t="s">
        <v>1972</v>
      </c>
      <c r="B1188" s="123" t="s">
        <v>5438</v>
      </c>
      <c r="C1188" s="123" t="s">
        <v>1974</v>
      </c>
      <c r="D1188" s="119">
        <f t="shared" si="36"/>
        <v>38</v>
      </c>
      <c r="E1188" s="123"/>
      <c r="F1188" s="124">
        <v>14</v>
      </c>
      <c r="G1188" s="313"/>
      <c r="H1188" s="313"/>
      <c r="I1188" s="313"/>
      <c r="J1188" s="313"/>
      <c r="K1188" s="313"/>
      <c r="L1188" s="313"/>
      <c r="M1188" s="313"/>
      <c r="N1188" s="313"/>
      <c r="O1188" s="313"/>
      <c r="P1188" s="313"/>
      <c r="Q1188" s="313"/>
      <c r="R1188" s="313"/>
      <c r="S1188" s="313"/>
      <c r="T1188" s="313"/>
      <c r="U1188" s="313"/>
      <c r="V1188" s="313"/>
      <c r="W1188" s="313"/>
    </row>
    <row r="1189" spans="1:23" x14ac:dyDescent="0.25">
      <c r="A1189" s="120" t="s">
        <v>1977</v>
      </c>
      <c r="B1189" s="123" t="s">
        <v>5439</v>
      </c>
      <c r="C1189" s="123" t="s">
        <v>1979</v>
      </c>
      <c r="D1189" s="119">
        <f t="shared" si="36"/>
        <v>39</v>
      </c>
      <c r="E1189" s="123"/>
      <c r="F1189" s="124">
        <v>20</v>
      </c>
      <c r="G1189" s="313"/>
      <c r="H1189" s="313"/>
      <c r="I1189" s="313"/>
      <c r="J1189" s="313"/>
      <c r="K1189" s="313"/>
      <c r="L1189" s="313"/>
      <c r="M1189" s="313"/>
      <c r="N1189" s="313"/>
      <c r="O1189" s="313"/>
      <c r="P1189" s="313"/>
      <c r="Q1189" s="313"/>
      <c r="R1189" s="313"/>
      <c r="S1189" s="313"/>
      <c r="T1189" s="313"/>
      <c r="U1189" s="313"/>
      <c r="V1189" s="313"/>
      <c r="W1189" s="313"/>
    </row>
    <row r="1190" spans="1:23" x14ac:dyDescent="0.25">
      <c r="A1190" s="120" t="s">
        <v>1986</v>
      </c>
      <c r="B1190" s="123" t="s">
        <v>5440</v>
      </c>
      <c r="C1190" s="123" t="s">
        <v>5441</v>
      </c>
      <c r="D1190" s="119">
        <f t="shared" si="36"/>
        <v>28</v>
      </c>
      <c r="E1190" s="123"/>
      <c r="F1190" s="124">
        <v>1499</v>
      </c>
      <c r="G1190" s="313"/>
      <c r="H1190" s="313"/>
      <c r="I1190" s="313"/>
      <c r="J1190" s="313"/>
      <c r="K1190" s="313"/>
      <c r="L1190" s="313"/>
      <c r="M1190" s="313"/>
      <c r="N1190" s="313"/>
      <c r="O1190" s="313"/>
      <c r="P1190" s="313"/>
      <c r="Q1190" s="313"/>
      <c r="R1190" s="313"/>
      <c r="S1190" s="313"/>
      <c r="T1190" s="313"/>
      <c r="U1190" s="313"/>
      <c r="V1190" s="313"/>
      <c r="W1190" s="313"/>
    </row>
    <row r="1191" spans="1:23" x14ac:dyDescent="0.25">
      <c r="A1191" s="120" t="s">
        <v>1991</v>
      </c>
      <c r="B1191" s="123" t="s">
        <v>5442</v>
      </c>
      <c r="C1191" s="123" t="s">
        <v>5443</v>
      </c>
      <c r="D1191" s="119">
        <f t="shared" si="36"/>
        <v>29</v>
      </c>
      <c r="E1191" s="123"/>
      <c r="F1191" s="124">
        <v>2141</v>
      </c>
      <c r="G1191" s="313"/>
      <c r="H1191" s="313"/>
      <c r="I1191" s="313"/>
      <c r="J1191" s="313"/>
      <c r="K1191" s="313"/>
      <c r="L1191" s="313"/>
      <c r="M1191" s="313"/>
      <c r="N1191" s="313"/>
      <c r="O1191" s="313"/>
      <c r="P1191" s="313"/>
      <c r="Q1191" s="313"/>
      <c r="R1191" s="313"/>
      <c r="S1191" s="313"/>
      <c r="T1191" s="313"/>
      <c r="U1191" s="313"/>
      <c r="V1191" s="313"/>
      <c r="W1191" s="313"/>
    </row>
    <row r="1192" spans="1:23" x14ac:dyDescent="0.25">
      <c r="A1192" s="120" t="s">
        <v>1996</v>
      </c>
      <c r="B1192" s="123" t="s">
        <v>5444</v>
      </c>
      <c r="C1192" s="123" t="s">
        <v>5445</v>
      </c>
      <c r="D1192" s="119">
        <f t="shared" si="36"/>
        <v>28</v>
      </c>
      <c r="E1192" s="123"/>
      <c r="F1192" s="124">
        <v>2999</v>
      </c>
      <c r="G1192" s="313"/>
      <c r="H1192" s="313"/>
      <c r="I1192" s="313"/>
      <c r="J1192" s="313"/>
      <c r="K1192" s="313"/>
      <c r="L1192" s="313"/>
      <c r="M1192" s="313"/>
      <c r="N1192" s="313"/>
      <c r="O1192" s="313"/>
      <c r="P1192" s="313"/>
      <c r="Q1192" s="313"/>
      <c r="R1192" s="313"/>
      <c r="S1192" s="313"/>
      <c r="T1192" s="313"/>
      <c r="U1192" s="313"/>
      <c r="V1192" s="313"/>
      <c r="W1192" s="313"/>
    </row>
    <row r="1193" spans="1:23" x14ac:dyDescent="0.25">
      <c r="A1193" s="120" t="s">
        <v>2001</v>
      </c>
      <c r="B1193" s="123" t="s">
        <v>5446</v>
      </c>
      <c r="C1193" s="123" t="s">
        <v>5447</v>
      </c>
      <c r="D1193" s="119">
        <f t="shared" si="36"/>
        <v>29</v>
      </c>
      <c r="E1193" s="123"/>
      <c r="F1193" s="124">
        <v>4284</v>
      </c>
      <c r="G1193" s="313"/>
      <c r="H1193" s="313"/>
      <c r="I1193" s="313"/>
      <c r="J1193" s="313"/>
      <c r="K1193" s="313"/>
      <c r="L1193" s="313"/>
      <c r="M1193" s="313"/>
      <c r="N1193" s="313"/>
      <c r="O1193" s="313"/>
      <c r="P1193" s="313"/>
      <c r="Q1193" s="313"/>
      <c r="R1193" s="313"/>
      <c r="S1193" s="313"/>
      <c r="T1193" s="313"/>
      <c r="U1193" s="313"/>
      <c r="V1193" s="313"/>
      <c r="W1193" s="313"/>
    </row>
    <row r="1194" spans="1:23" x14ac:dyDescent="0.25">
      <c r="A1194" s="120" t="s">
        <v>1975</v>
      </c>
      <c r="B1194" s="123" t="s">
        <v>5448</v>
      </c>
      <c r="C1194" s="123" t="s">
        <v>5449</v>
      </c>
      <c r="D1194" s="119">
        <f t="shared" si="36"/>
        <v>38</v>
      </c>
      <c r="E1194" s="123"/>
      <c r="F1194" s="124">
        <v>30</v>
      </c>
      <c r="G1194" s="313"/>
      <c r="H1194" s="313"/>
      <c r="I1194" s="313"/>
      <c r="J1194" s="313"/>
      <c r="K1194" s="313"/>
      <c r="L1194" s="313"/>
      <c r="M1194" s="313"/>
      <c r="N1194" s="313"/>
      <c r="O1194" s="313"/>
      <c r="P1194" s="313"/>
      <c r="Q1194" s="313"/>
      <c r="R1194" s="313"/>
      <c r="S1194" s="313"/>
      <c r="T1194" s="313"/>
      <c r="U1194" s="313"/>
      <c r="V1194" s="313"/>
      <c r="W1194" s="313"/>
    </row>
    <row r="1195" spans="1:23" x14ac:dyDescent="0.25">
      <c r="A1195" s="120" t="s">
        <v>1980</v>
      </c>
      <c r="B1195" s="123" t="s">
        <v>5450</v>
      </c>
      <c r="C1195" s="123" t="s">
        <v>5451</v>
      </c>
      <c r="D1195" s="119">
        <f t="shared" si="36"/>
        <v>39</v>
      </c>
      <c r="E1195" s="123"/>
      <c r="F1195" s="124">
        <v>43</v>
      </c>
      <c r="G1195" s="313"/>
      <c r="H1195" s="313"/>
      <c r="I1195" s="313"/>
      <c r="J1195" s="313"/>
      <c r="K1195" s="313"/>
      <c r="L1195" s="313"/>
      <c r="M1195" s="313"/>
      <c r="N1195" s="313"/>
      <c r="O1195" s="313"/>
      <c r="P1195" s="313"/>
      <c r="Q1195" s="313"/>
      <c r="R1195" s="313"/>
      <c r="S1195" s="313"/>
      <c r="T1195" s="313"/>
      <c r="U1195" s="313"/>
      <c r="V1195" s="313"/>
      <c r="W1195" s="313"/>
    </row>
    <row r="1196" spans="1:23" x14ac:dyDescent="0.25">
      <c r="A1196" s="120" t="s">
        <v>1987</v>
      </c>
      <c r="B1196" s="123" t="s">
        <v>5452</v>
      </c>
      <c r="C1196" s="123" t="s">
        <v>5453</v>
      </c>
      <c r="D1196" s="119">
        <f t="shared" si="36"/>
        <v>28</v>
      </c>
      <c r="E1196" s="123"/>
      <c r="F1196" s="124">
        <v>1998</v>
      </c>
      <c r="G1196" s="313"/>
      <c r="H1196" s="313"/>
      <c r="I1196" s="313"/>
      <c r="J1196" s="313"/>
      <c r="K1196" s="313"/>
      <c r="L1196" s="313"/>
      <c r="M1196" s="313"/>
      <c r="N1196" s="313"/>
      <c r="O1196" s="313"/>
      <c r="P1196" s="313"/>
      <c r="Q1196" s="313"/>
      <c r="R1196" s="313"/>
      <c r="S1196" s="313"/>
      <c r="T1196" s="313"/>
      <c r="U1196" s="313"/>
      <c r="V1196" s="313"/>
      <c r="W1196" s="313"/>
    </row>
    <row r="1197" spans="1:23" x14ac:dyDescent="0.25">
      <c r="A1197" s="120" t="s">
        <v>1992</v>
      </c>
      <c r="B1197" s="123" t="s">
        <v>5454</v>
      </c>
      <c r="C1197" s="123" t="s">
        <v>5455</v>
      </c>
      <c r="D1197" s="119">
        <f t="shared" si="36"/>
        <v>29</v>
      </c>
      <c r="E1197" s="123"/>
      <c r="F1197" s="124">
        <v>2855</v>
      </c>
      <c r="G1197" s="313"/>
      <c r="H1197" s="313"/>
      <c r="I1197" s="313"/>
      <c r="J1197" s="313"/>
      <c r="K1197" s="313"/>
      <c r="L1197" s="313"/>
      <c r="M1197" s="313"/>
      <c r="N1197" s="313"/>
      <c r="O1197" s="313"/>
      <c r="P1197" s="313"/>
      <c r="Q1197" s="313"/>
      <c r="R1197" s="313"/>
      <c r="S1197" s="313"/>
      <c r="T1197" s="313"/>
      <c r="U1197" s="313"/>
      <c r="V1197" s="313"/>
      <c r="W1197" s="313"/>
    </row>
    <row r="1198" spans="1:23" x14ac:dyDescent="0.25">
      <c r="A1198" s="120" t="s">
        <v>1997</v>
      </c>
      <c r="B1198" s="123" t="s">
        <v>5456</v>
      </c>
      <c r="C1198" s="123" t="s">
        <v>5457</v>
      </c>
      <c r="D1198" s="119">
        <f t="shared" si="36"/>
        <v>28</v>
      </c>
      <c r="E1198" s="123"/>
      <c r="F1198" s="124">
        <v>3998</v>
      </c>
      <c r="G1198" s="313"/>
      <c r="H1198" s="313"/>
      <c r="I1198" s="313"/>
      <c r="J1198" s="313"/>
      <c r="K1198" s="313"/>
      <c r="L1198" s="313"/>
      <c r="M1198" s="313"/>
      <c r="N1198" s="313"/>
      <c r="O1198" s="313"/>
      <c r="P1198" s="313"/>
      <c r="Q1198" s="313"/>
      <c r="R1198" s="313"/>
      <c r="S1198" s="313"/>
      <c r="T1198" s="313"/>
      <c r="U1198" s="313"/>
      <c r="V1198" s="313"/>
      <c r="W1198" s="313"/>
    </row>
    <row r="1199" spans="1:23" x14ac:dyDescent="0.25">
      <c r="A1199" s="120" t="s">
        <v>2002</v>
      </c>
      <c r="B1199" s="123" t="s">
        <v>5458</v>
      </c>
      <c r="C1199" s="123" t="s">
        <v>5459</v>
      </c>
      <c r="D1199" s="119">
        <f t="shared" si="36"/>
        <v>29</v>
      </c>
      <c r="E1199" s="123"/>
      <c r="F1199" s="124">
        <v>5712</v>
      </c>
      <c r="G1199" s="313"/>
      <c r="H1199" s="313"/>
      <c r="I1199" s="313"/>
      <c r="J1199" s="313"/>
      <c r="K1199" s="313"/>
      <c r="L1199" s="313"/>
      <c r="M1199" s="313"/>
      <c r="N1199" s="313"/>
      <c r="O1199" s="313"/>
      <c r="P1199" s="313"/>
      <c r="Q1199" s="313"/>
      <c r="R1199" s="313"/>
      <c r="S1199" s="313"/>
      <c r="T1199" s="313"/>
      <c r="U1199" s="313"/>
      <c r="V1199" s="313"/>
      <c r="W1199" s="313"/>
    </row>
    <row r="1200" spans="1:23" x14ac:dyDescent="0.25">
      <c r="A1200" s="120" t="s">
        <v>1976</v>
      </c>
      <c r="B1200" s="123" t="s">
        <v>5460</v>
      </c>
      <c r="C1200" s="123" t="s">
        <v>5461</v>
      </c>
      <c r="D1200" s="119">
        <f t="shared" si="36"/>
        <v>38</v>
      </c>
      <c r="E1200" s="123"/>
      <c r="F1200" s="124">
        <v>40</v>
      </c>
      <c r="G1200" s="313"/>
      <c r="H1200" s="313"/>
      <c r="I1200" s="313"/>
      <c r="J1200" s="313"/>
      <c r="K1200" s="313"/>
      <c r="L1200" s="313"/>
      <c r="M1200" s="313"/>
      <c r="N1200" s="313"/>
      <c r="O1200" s="313"/>
      <c r="P1200" s="313"/>
      <c r="Q1200" s="313"/>
      <c r="R1200" s="313"/>
      <c r="S1200" s="313"/>
      <c r="T1200" s="313"/>
      <c r="U1200" s="313"/>
      <c r="V1200" s="313"/>
      <c r="W1200" s="313"/>
    </row>
    <row r="1201" spans="1:21" x14ac:dyDescent="0.25">
      <c r="A1201" s="120" t="s">
        <v>1981</v>
      </c>
      <c r="B1201" s="123" t="s">
        <v>5462</v>
      </c>
      <c r="C1201" s="123" t="s">
        <v>5463</v>
      </c>
      <c r="D1201" s="119">
        <f t="shared" si="36"/>
        <v>39</v>
      </c>
      <c r="E1201" s="123"/>
      <c r="F1201" s="124">
        <v>58</v>
      </c>
      <c r="G1201" s="313"/>
      <c r="H1201" s="313"/>
      <c r="I1201" s="313"/>
      <c r="J1201" s="313"/>
      <c r="K1201" s="313"/>
      <c r="L1201" s="313"/>
      <c r="M1201" s="313"/>
      <c r="N1201" s="313"/>
      <c r="O1201" s="313"/>
      <c r="P1201" s="313"/>
      <c r="Q1201" s="313"/>
      <c r="R1201" s="313"/>
      <c r="S1201" s="313"/>
      <c r="T1201" s="313"/>
      <c r="U1201" s="313"/>
    </row>
    <row r="1202" spans="1:21" x14ac:dyDescent="0.25">
      <c r="A1202" s="120" t="s">
        <v>3121</v>
      </c>
      <c r="B1202" s="123" t="s">
        <v>3122</v>
      </c>
      <c r="C1202" s="123" t="s">
        <v>3123</v>
      </c>
      <c r="D1202" s="119">
        <f>LEN(C1202)</f>
        <v>28</v>
      </c>
      <c r="E1202" s="123"/>
      <c r="F1202" s="124">
        <v>700</v>
      </c>
      <c r="G1202" s="313"/>
      <c r="H1202" s="313"/>
      <c r="I1202" s="313"/>
      <c r="J1202" s="313"/>
      <c r="K1202" s="313"/>
      <c r="L1202" s="313"/>
      <c r="M1202" s="313"/>
      <c r="N1202" s="313"/>
      <c r="O1202" s="313"/>
      <c r="P1202" s="313"/>
      <c r="Q1202" s="313"/>
      <c r="R1202" s="313"/>
      <c r="S1202" s="313"/>
      <c r="T1202" s="313"/>
      <c r="U1202" s="313"/>
    </row>
    <row r="1203" spans="1:21" x14ac:dyDescent="0.25">
      <c r="A1203" s="120" t="s">
        <v>3126</v>
      </c>
      <c r="B1203" s="123" t="s">
        <v>3127</v>
      </c>
      <c r="C1203" s="123" t="s">
        <v>3128</v>
      </c>
      <c r="D1203" s="119">
        <f t="shared" ref="D1203:D1219" si="37">LEN(C1203)</f>
        <v>26</v>
      </c>
      <c r="E1203" s="123"/>
      <c r="F1203" s="124">
        <v>999</v>
      </c>
      <c r="G1203" s="313"/>
      <c r="H1203" s="313"/>
      <c r="I1203" s="313"/>
      <c r="J1203" s="313"/>
      <c r="K1203" s="313"/>
      <c r="L1203" s="313"/>
      <c r="M1203" s="313"/>
      <c r="N1203" s="313"/>
      <c r="O1203" s="313"/>
      <c r="P1203" s="313"/>
      <c r="Q1203" s="313"/>
      <c r="R1203" s="313"/>
      <c r="S1203" s="313"/>
      <c r="T1203" s="313"/>
      <c r="U1203" s="313"/>
    </row>
    <row r="1204" spans="1:21" x14ac:dyDescent="0.25">
      <c r="A1204" s="120" t="s">
        <v>3131</v>
      </c>
      <c r="B1204" s="123" t="s">
        <v>3132</v>
      </c>
      <c r="C1204" s="123" t="s">
        <v>3133</v>
      </c>
      <c r="D1204" s="119">
        <f t="shared" si="37"/>
        <v>28</v>
      </c>
      <c r="E1204" s="123"/>
      <c r="F1204" s="124">
        <v>1400</v>
      </c>
      <c r="G1204" s="313"/>
      <c r="H1204" s="313"/>
      <c r="I1204" s="313"/>
      <c r="J1204" s="313"/>
      <c r="K1204" s="313"/>
      <c r="L1204" s="313"/>
      <c r="M1204" s="313"/>
      <c r="N1204" s="313"/>
      <c r="O1204" s="313"/>
      <c r="P1204" s="313"/>
      <c r="Q1204" s="313"/>
      <c r="R1204" s="313"/>
      <c r="S1204" s="313"/>
      <c r="T1204" s="313"/>
      <c r="U1204" s="313"/>
    </row>
    <row r="1205" spans="1:21" x14ac:dyDescent="0.25">
      <c r="A1205" s="120" t="s">
        <v>3136</v>
      </c>
      <c r="B1205" s="123" t="s">
        <v>3137</v>
      </c>
      <c r="C1205" s="123" t="s">
        <v>3138</v>
      </c>
      <c r="D1205" s="119">
        <f t="shared" si="37"/>
        <v>26</v>
      </c>
      <c r="E1205" s="123"/>
      <c r="F1205" s="124">
        <v>1999</v>
      </c>
      <c r="G1205" s="313"/>
      <c r="H1205" s="313"/>
      <c r="I1205" s="313"/>
      <c r="J1205" s="313"/>
      <c r="K1205" s="313"/>
      <c r="L1205" s="313"/>
      <c r="M1205" s="313"/>
      <c r="N1205" s="313"/>
      <c r="O1205" s="313"/>
      <c r="P1205" s="313"/>
      <c r="Q1205" s="313"/>
      <c r="R1205" s="313"/>
      <c r="S1205" s="313"/>
      <c r="T1205" s="313"/>
      <c r="U1205" s="313"/>
    </row>
    <row r="1206" spans="1:21" x14ac:dyDescent="0.25">
      <c r="A1206" s="120" t="s">
        <v>3110</v>
      </c>
      <c r="B1206" s="123" t="s">
        <v>5464</v>
      </c>
      <c r="C1206" s="123" t="s">
        <v>3112</v>
      </c>
      <c r="D1206" s="119">
        <f t="shared" si="37"/>
        <v>39</v>
      </c>
      <c r="E1206" s="123"/>
      <c r="F1206" s="124">
        <v>14</v>
      </c>
      <c r="G1206" s="313"/>
      <c r="H1206" s="313"/>
      <c r="I1206" s="313"/>
      <c r="J1206" s="313"/>
      <c r="K1206" s="313"/>
      <c r="L1206" s="313"/>
      <c r="M1206" s="313"/>
      <c r="N1206" s="313"/>
      <c r="O1206" s="313"/>
      <c r="P1206" s="313"/>
      <c r="Q1206" s="313"/>
      <c r="R1206" s="313"/>
      <c r="S1206" s="313"/>
      <c r="T1206" s="313"/>
      <c r="U1206" s="313"/>
    </row>
    <row r="1207" spans="1:21" x14ac:dyDescent="0.25">
      <c r="A1207" s="120" t="s">
        <v>3115</v>
      </c>
      <c r="B1207" s="123" t="s">
        <v>5465</v>
      </c>
      <c r="C1207" s="123" t="s">
        <v>3117</v>
      </c>
      <c r="D1207" s="119">
        <f t="shared" si="37"/>
        <v>37</v>
      </c>
      <c r="E1207" s="123"/>
      <c r="F1207" s="124">
        <v>20</v>
      </c>
      <c r="G1207" s="313"/>
      <c r="H1207" s="313"/>
      <c r="I1207" s="313"/>
      <c r="J1207" s="313"/>
      <c r="K1207" s="313"/>
      <c r="L1207" s="313"/>
      <c r="M1207" s="313"/>
      <c r="N1207" s="313"/>
      <c r="O1207" s="313"/>
      <c r="P1207" s="313"/>
      <c r="Q1207" s="313"/>
      <c r="R1207" s="313"/>
      <c r="S1207" s="313"/>
      <c r="T1207" s="313"/>
      <c r="U1207" s="313"/>
    </row>
    <row r="1208" spans="1:21" x14ac:dyDescent="0.25">
      <c r="A1208" s="120" t="s">
        <v>3124</v>
      </c>
      <c r="B1208" s="123" t="s">
        <v>5466</v>
      </c>
      <c r="C1208" s="123" t="s">
        <v>5467</v>
      </c>
      <c r="D1208" s="119">
        <f t="shared" si="37"/>
        <v>28</v>
      </c>
      <c r="E1208" s="123"/>
      <c r="F1208" s="124">
        <v>1499</v>
      </c>
      <c r="G1208" s="313"/>
      <c r="H1208" s="313"/>
      <c r="I1208" s="313"/>
      <c r="J1208" s="313"/>
      <c r="K1208" s="313"/>
      <c r="L1208" s="313"/>
      <c r="M1208" s="313"/>
      <c r="N1208" s="313"/>
      <c r="O1208" s="313"/>
      <c r="P1208" s="313"/>
      <c r="Q1208" s="313"/>
      <c r="R1208" s="313"/>
      <c r="S1208" s="313"/>
      <c r="T1208" s="313"/>
      <c r="U1208" s="313"/>
    </row>
    <row r="1209" spans="1:21" x14ac:dyDescent="0.25">
      <c r="A1209" s="120" t="s">
        <v>3129</v>
      </c>
      <c r="B1209" s="123" t="s">
        <v>5468</v>
      </c>
      <c r="C1209" s="123" t="s">
        <v>5469</v>
      </c>
      <c r="D1209" s="119">
        <f t="shared" si="37"/>
        <v>26</v>
      </c>
      <c r="E1209" s="123"/>
      <c r="F1209" s="124">
        <v>2141</v>
      </c>
      <c r="G1209" s="313"/>
      <c r="H1209" s="313"/>
      <c r="I1209" s="313"/>
      <c r="J1209" s="313"/>
      <c r="K1209" s="313"/>
      <c r="L1209" s="313"/>
      <c r="M1209" s="313"/>
      <c r="N1209" s="313"/>
      <c r="O1209" s="313"/>
      <c r="P1209" s="313"/>
      <c r="Q1209" s="313"/>
      <c r="R1209" s="313"/>
      <c r="S1209" s="313"/>
      <c r="T1209" s="313"/>
      <c r="U1209" s="313"/>
    </row>
    <row r="1210" spans="1:21" x14ac:dyDescent="0.25">
      <c r="A1210" s="120" t="s">
        <v>3134</v>
      </c>
      <c r="B1210" s="123" t="s">
        <v>5470</v>
      </c>
      <c r="C1210" s="123" t="s">
        <v>5471</v>
      </c>
      <c r="D1210" s="119">
        <f t="shared" si="37"/>
        <v>28</v>
      </c>
      <c r="E1210" s="123"/>
      <c r="F1210" s="124">
        <v>2999</v>
      </c>
      <c r="G1210" s="313"/>
      <c r="H1210" s="313"/>
      <c r="I1210" s="313"/>
      <c r="J1210" s="313"/>
      <c r="K1210" s="313"/>
      <c r="L1210" s="313"/>
      <c r="M1210" s="313"/>
      <c r="N1210" s="313"/>
      <c r="O1210" s="313"/>
      <c r="P1210" s="313"/>
      <c r="Q1210" s="313"/>
      <c r="R1210" s="313"/>
      <c r="S1210" s="313"/>
      <c r="T1210" s="313"/>
      <c r="U1210" s="313"/>
    </row>
    <row r="1211" spans="1:21" x14ac:dyDescent="0.25">
      <c r="A1211" s="120" t="s">
        <v>3139</v>
      </c>
      <c r="B1211" s="123" t="s">
        <v>5472</v>
      </c>
      <c r="C1211" s="123" t="s">
        <v>5473</v>
      </c>
      <c r="D1211" s="119">
        <f t="shared" si="37"/>
        <v>26</v>
      </c>
      <c r="E1211" s="123"/>
      <c r="F1211" s="124">
        <v>4284</v>
      </c>
      <c r="G1211" s="313"/>
      <c r="H1211" s="313"/>
      <c r="I1211" s="313"/>
      <c r="J1211" s="313"/>
      <c r="K1211" s="313"/>
      <c r="L1211" s="313"/>
      <c r="M1211" s="313"/>
      <c r="N1211" s="313"/>
      <c r="O1211" s="313"/>
      <c r="P1211" s="313"/>
      <c r="Q1211" s="313"/>
      <c r="R1211" s="313"/>
      <c r="S1211" s="313"/>
      <c r="T1211" s="313"/>
      <c r="U1211" s="313"/>
    </row>
    <row r="1212" spans="1:21" x14ac:dyDescent="0.25">
      <c r="A1212" s="120" t="s">
        <v>3113</v>
      </c>
      <c r="B1212" s="123" t="s">
        <v>5474</v>
      </c>
      <c r="C1212" s="123" t="s">
        <v>5475</v>
      </c>
      <c r="D1212" s="119">
        <f t="shared" si="37"/>
        <v>39</v>
      </c>
      <c r="E1212" s="123"/>
      <c r="F1212" s="124">
        <v>30</v>
      </c>
      <c r="G1212" s="313"/>
      <c r="H1212" s="313"/>
      <c r="I1212" s="313"/>
      <c r="J1212" s="313"/>
      <c r="K1212" s="313"/>
      <c r="L1212" s="313"/>
      <c r="M1212" s="313"/>
      <c r="N1212" s="313"/>
      <c r="O1212" s="313"/>
      <c r="P1212" s="313"/>
      <c r="Q1212" s="313"/>
      <c r="R1212" s="313"/>
      <c r="S1212" s="313"/>
      <c r="T1212" s="313"/>
      <c r="U1212" s="313"/>
    </row>
    <row r="1213" spans="1:21" x14ac:dyDescent="0.25">
      <c r="A1213" s="120" t="s">
        <v>3118</v>
      </c>
      <c r="B1213" s="123" t="s">
        <v>5476</v>
      </c>
      <c r="C1213" s="123" t="s">
        <v>5477</v>
      </c>
      <c r="D1213" s="119">
        <f t="shared" si="37"/>
        <v>37</v>
      </c>
      <c r="E1213" s="123"/>
      <c r="F1213" s="124">
        <v>43</v>
      </c>
      <c r="G1213" s="313"/>
      <c r="H1213" s="313"/>
      <c r="I1213" s="313"/>
      <c r="J1213" s="313"/>
      <c r="K1213" s="313"/>
      <c r="L1213" s="313"/>
      <c r="M1213" s="313"/>
      <c r="N1213" s="313"/>
      <c r="O1213" s="313"/>
      <c r="P1213" s="313"/>
      <c r="Q1213" s="313"/>
      <c r="R1213" s="313"/>
      <c r="S1213" s="313"/>
      <c r="T1213" s="313"/>
      <c r="U1213" s="313"/>
    </row>
    <row r="1214" spans="1:21" x14ac:dyDescent="0.25">
      <c r="A1214" s="120" t="s">
        <v>3125</v>
      </c>
      <c r="B1214" s="123" t="s">
        <v>5478</v>
      </c>
      <c r="C1214" s="123" t="s">
        <v>5479</v>
      </c>
      <c r="D1214" s="119">
        <f t="shared" si="37"/>
        <v>28</v>
      </c>
      <c r="E1214" s="123"/>
      <c r="F1214" s="124">
        <v>1998</v>
      </c>
      <c r="G1214" s="313"/>
      <c r="H1214" s="313"/>
      <c r="I1214" s="313"/>
      <c r="J1214" s="313"/>
      <c r="K1214" s="313"/>
      <c r="L1214" s="313"/>
      <c r="M1214" s="313"/>
      <c r="N1214" s="313"/>
      <c r="O1214" s="313"/>
      <c r="P1214" s="313"/>
      <c r="Q1214" s="313"/>
      <c r="R1214" s="313"/>
      <c r="S1214" s="313"/>
      <c r="T1214" s="313"/>
      <c r="U1214" s="313"/>
    </row>
    <row r="1215" spans="1:21" x14ac:dyDescent="0.25">
      <c r="A1215" s="120" t="s">
        <v>3130</v>
      </c>
      <c r="B1215" s="123" t="s">
        <v>5480</v>
      </c>
      <c r="C1215" s="123" t="s">
        <v>5481</v>
      </c>
      <c r="D1215" s="119">
        <f t="shared" si="37"/>
        <v>26</v>
      </c>
      <c r="E1215" s="123"/>
      <c r="F1215" s="124">
        <v>2855</v>
      </c>
      <c r="G1215" s="313"/>
      <c r="H1215" s="313"/>
      <c r="I1215" s="313"/>
      <c r="J1215" s="313"/>
      <c r="K1215" s="313"/>
      <c r="L1215" s="313"/>
      <c r="M1215" s="313"/>
      <c r="N1215" s="313"/>
      <c r="O1215" s="313"/>
      <c r="P1215" s="313"/>
      <c r="Q1215" s="313"/>
      <c r="R1215" s="313"/>
      <c r="S1215" s="313"/>
      <c r="T1215" s="313"/>
      <c r="U1215" s="313"/>
    </row>
    <row r="1216" spans="1:21" x14ac:dyDescent="0.25">
      <c r="A1216" s="120" t="s">
        <v>3135</v>
      </c>
      <c r="B1216" s="123" t="s">
        <v>5482</v>
      </c>
      <c r="C1216" s="123" t="s">
        <v>5483</v>
      </c>
      <c r="D1216" s="119">
        <f t="shared" si="37"/>
        <v>28</v>
      </c>
      <c r="E1216" s="123"/>
      <c r="F1216" s="124">
        <v>3998</v>
      </c>
      <c r="G1216" s="313"/>
      <c r="H1216" s="313"/>
      <c r="I1216" s="313"/>
      <c r="J1216" s="313"/>
      <c r="K1216" s="313"/>
      <c r="L1216" s="313"/>
      <c r="M1216" s="313"/>
      <c r="N1216" s="313"/>
      <c r="O1216" s="313"/>
      <c r="P1216" s="313"/>
      <c r="Q1216" s="313"/>
      <c r="R1216" s="313"/>
      <c r="S1216" s="313"/>
      <c r="T1216" s="313"/>
      <c r="U1216" s="313"/>
    </row>
    <row r="1217" spans="1:22" x14ac:dyDescent="0.25">
      <c r="A1217" s="120" t="s">
        <v>3140</v>
      </c>
      <c r="B1217" s="123" t="s">
        <v>5484</v>
      </c>
      <c r="C1217" s="123" t="s">
        <v>5485</v>
      </c>
      <c r="D1217" s="119">
        <f t="shared" si="37"/>
        <v>26</v>
      </c>
      <c r="E1217" s="123"/>
      <c r="F1217" s="124">
        <v>5712</v>
      </c>
      <c r="G1217" s="313"/>
      <c r="H1217" s="313"/>
      <c r="I1217" s="313"/>
      <c r="J1217" s="313"/>
      <c r="K1217" s="313"/>
      <c r="L1217" s="313"/>
      <c r="M1217" s="313"/>
      <c r="N1217" s="313"/>
      <c r="O1217" s="313"/>
      <c r="P1217" s="313"/>
      <c r="Q1217" s="313"/>
      <c r="R1217" s="313"/>
      <c r="S1217" s="313"/>
      <c r="T1217" s="313"/>
      <c r="U1217" s="313"/>
      <c r="V1217" s="313"/>
    </row>
    <row r="1218" spans="1:22" x14ac:dyDescent="0.25">
      <c r="A1218" s="120" t="s">
        <v>3114</v>
      </c>
      <c r="B1218" s="123" t="s">
        <v>5486</v>
      </c>
      <c r="C1218" s="123" t="s">
        <v>5487</v>
      </c>
      <c r="D1218" s="119">
        <f t="shared" si="37"/>
        <v>39</v>
      </c>
      <c r="E1218" s="123"/>
      <c r="F1218" s="124">
        <v>40</v>
      </c>
      <c r="G1218" s="313"/>
      <c r="H1218" s="313"/>
      <c r="I1218" s="313"/>
      <c r="J1218" s="313"/>
      <c r="K1218" s="313"/>
      <c r="L1218" s="313"/>
      <c r="M1218" s="313"/>
      <c r="N1218" s="313"/>
      <c r="O1218" s="313"/>
      <c r="P1218" s="313"/>
      <c r="Q1218" s="313"/>
      <c r="R1218" s="313"/>
      <c r="S1218" s="313"/>
      <c r="T1218" s="313"/>
      <c r="U1218" s="313"/>
      <c r="V1218" s="313"/>
    </row>
    <row r="1219" spans="1:22" x14ac:dyDescent="0.25">
      <c r="A1219" s="120" t="s">
        <v>3119</v>
      </c>
      <c r="B1219" s="123" t="s">
        <v>5488</v>
      </c>
      <c r="C1219" s="123" t="s">
        <v>5489</v>
      </c>
      <c r="D1219" s="119">
        <f t="shared" si="37"/>
        <v>37</v>
      </c>
      <c r="E1219" s="123"/>
      <c r="F1219" s="124">
        <v>58</v>
      </c>
      <c r="G1219" s="313"/>
      <c r="H1219" s="313"/>
      <c r="I1219" s="313"/>
      <c r="J1219" s="313"/>
      <c r="K1219" s="313"/>
      <c r="L1219" s="313"/>
      <c r="M1219" s="313"/>
      <c r="N1219" s="313"/>
      <c r="O1219" s="313"/>
      <c r="P1219" s="313"/>
      <c r="Q1219" s="313"/>
      <c r="R1219" s="313"/>
      <c r="S1219" s="313"/>
      <c r="T1219" s="313"/>
      <c r="U1219" s="313"/>
      <c r="V1219" s="313"/>
    </row>
    <row r="1220" spans="1:22" x14ac:dyDescent="0.25">
      <c r="A1220" s="120" t="s">
        <v>615</v>
      </c>
      <c r="B1220" s="123" t="s">
        <v>5490</v>
      </c>
      <c r="C1220" s="123" t="s">
        <v>611</v>
      </c>
      <c r="D1220" s="119">
        <v>40</v>
      </c>
      <c r="E1220" s="123"/>
      <c r="F1220" s="124">
        <v>195</v>
      </c>
      <c r="G1220" s="313"/>
      <c r="H1220" s="313"/>
      <c r="I1220" s="313"/>
      <c r="J1220" s="313"/>
      <c r="K1220" s="313"/>
      <c r="L1220" s="313"/>
      <c r="M1220" s="313"/>
      <c r="N1220" s="313"/>
      <c r="O1220" s="313"/>
      <c r="P1220" s="313"/>
      <c r="Q1220" s="313"/>
      <c r="R1220" s="313"/>
      <c r="S1220" s="313"/>
      <c r="T1220" s="313"/>
      <c r="U1220" s="313"/>
      <c r="V1220" s="313"/>
    </row>
    <row r="1221" spans="1:22" ht="30" x14ac:dyDescent="0.25">
      <c r="A1221" s="120" t="s">
        <v>609</v>
      </c>
      <c r="B1221" s="123" t="s">
        <v>5491</v>
      </c>
      <c r="C1221" s="123" t="s">
        <v>611</v>
      </c>
      <c r="D1221" s="119"/>
      <c r="E1221" s="123"/>
      <c r="F1221" s="124">
        <v>495</v>
      </c>
      <c r="G1221" s="313"/>
      <c r="H1221" s="313"/>
      <c r="I1221" s="313"/>
      <c r="J1221" s="313"/>
      <c r="K1221" s="313"/>
      <c r="L1221" s="313"/>
      <c r="M1221" s="313"/>
      <c r="N1221" s="313"/>
      <c r="O1221" s="313"/>
      <c r="P1221" s="313"/>
      <c r="Q1221" s="313"/>
      <c r="R1221" s="313"/>
      <c r="S1221" s="313"/>
      <c r="T1221" s="313"/>
      <c r="U1221" s="313"/>
      <c r="V1221" s="313"/>
    </row>
    <row r="1222" spans="1:22" x14ac:dyDescent="0.25">
      <c r="A1222" s="120" t="s">
        <v>612</v>
      </c>
      <c r="B1222" s="123" t="s">
        <v>613</v>
      </c>
      <c r="C1222" s="123" t="s">
        <v>614</v>
      </c>
      <c r="D1222" s="119"/>
      <c r="E1222" s="123"/>
      <c r="F1222" s="124">
        <v>75</v>
      </c>
      <c r="G1222" s="313"/>
      <c r="H1222" s="313"/>
      <c r="I1222" s="313"/>
      <c r="J1222" s="313"/>
      <c r="K1222" s="313"/>
      <c r="L1222" s="313"/>
      <c r="M1222" s="313"/>
      <c r="N1222" s="313"/>
      <c r="O1222" s="313"/>
      <c r="P1222" s="313"/>
      <c r="Q1222" s="313"/>
      <c r="R1222" s="313"/>
      <c r="S1222" s="313"/>
      <c r="T1222" s="313"/>
      <c r="U1222" s="313"/>
      <c r="V1222" s="313"/>
    </row>
    <row r="1223" spans="1:22" x14ac:dyDescent="0.25">
      <c r="A1223" s="120" t="s">
        <v>474</v>
      </c>
      <c r="B1223" s="123" t="s">
        <v>5492</v>
      </c>
      <c r="C1223" s="123" t="s">
        <v>476</v>
      </c>
      <c r="D1223" s="119">
        <v>37</v>
      </c>
      <c r="E1223" s="123"/>
      <c r="F1223" s="124">
        <v>995</v>
      </c>
      <c r="G1223" s="313"/>
      <c r="H1223" s="313"/>
      <c r="I1223" s="313"/>
      <c r="J1223" s="313"/>
      <c r="K1223" s="313"/>
      <c r="L1223" s="313"/>
      <c r="M1223" s="313"/>
      <c r="N1223" s="313"/>
      <c r="O1223" s="313"/>
      <c r="P1223" s="313"/>
      <c r="Q1223" s="313"/>
      <c r="R1223" s="313"/>
      <c r="S1223" s="313"/>
      <c r="T1223" s="313"/>
      <c r="U1223" s="313"/>
      <c r="V1223" s="313"/>
    </row>
    <row r="1224" spans="1:22" x14ac:dyDescent="0.25">
      <c r="A1224" s="120" t="s">
        <v>1961</v>
      </c>
      <c r="B1224" s="123" t="s">
        <v>5493</v>
      </c>
      <c r="C1224" s="123" t="s">
        <v>1963</v>
      </c>
      <c r="D1224" s="119">
        <v>32</v>
      </c>
      <c r="E1224" s="123"/>
      <c r="F1224" s="124">
        <v>199</v>
      </c>
      <c r="G1224" s="313"/>
      <c r="H1224" s="313"/>
      <c r="I1224" s="313"/>
      <c r="J1224" s="313"/>
      <c r="K1224" s="313"/>
      <c r="L1224" s="313"/>
      <c r="M1224" s="313"/>
      <c r="N1224" s="313"/>
      <c r="O1224" s="313"/>
      <c r="P1224" s="313"/>
      <c r="Q1224" s="313"/>
      <c r="R1224" s="313"/>
      <c r="S1224" s="313"/>
      <c r="T1224" s="313"/>
      <c r="U1224" s="313"/>
      <c r="V1224" s="313"/>
    </row>
    <row r="1225" spans="1:22" x14ac:dyDescent="0.25">
      <c r="A1225" s="120" t="s">
        <v>1966</v>
      </c>
      <c r="B1225" s="123" t="s">
        <v>5494</v>
      </c>
      <c r="C1225" s="123" t="s">
        <v>1968</v>
      </c>
      <c r="D1225" s="119">
        <v>37</v>
      </c>
      <c r="E1225" s="123"/>
      <c r="F1225" s="124">
        <v>140</v>
      </c>
      <c r="G1225" s="313"/>
      <c r="H1225" s="313"/>
      <c r="I1225" s="313"/>
      <c r="J1225" s="313"/>
      <c r="K1225" s="313"/>
      <c r="L1225" s="313"/>
      <c r="M1225" s="313"/>
      <c r="N1225" s="313"/>
      <c r="O1225" s="313"/>
      <c r="P1225" s="313"/>
      <c r="Q1225" s="313"/>
      <c r="R1225" s="313"/>
      <c r="S1225" s="313"/>
      <c r="T1225" s="313"/>
      <c r="U1225" s="313"/>
      <c r="V1225" s="313"/>
    </row>
    <row r="1226" spans="1:22" x14ac:dyDescent="0.25">
      <c r="A1226" s="120" t="s">
        <v>1964</v>
      </c>
      <c r="B1226" s="123" t="s">
        <v>5495</v>
      </c>
      <c r="C1226" s="123" t="s">
        <v>5496</v>
      </c>
      <c r="D1226" s="119"/>
      <c r="E1226" s="123"/>
      <c r="F1226" s="124">
        <v>428</v>
      </c>
      <c r="G1226" s="313"/>
      <c r="H1226" s="313"/>
      <c r="I1226" s="313"/>
      <c r="J1226" s="313"/>
      <c r="K1226" s="313"/>
      <c r="L1226" s="313"/>
      <c r="M1226" s="313"/>
      <c r="N1226" s="313"/>
      <c r="O1226" s="313"/>
      <c r="P1226" s="313"/>
      <c r="Q1226" s="313"/>
      <c r="R1226" s="313"/>
      <c r="S1226" s="313"/>
      <c r="T1226" s="313"/>
      <c r="U1226" s="313"/>
      <c r="V1226" s="313"/>
    </row>
    <row r="1227" spans="1:22" x14ac:dyDescent="0.25">
      <c r="A1227" s="120" t="s">
        <v>1969</v>
      </c>
      <c r="B1227" s="123" t="s">
        <v>5497</v>
      </c>
      <c r="C1227" s="123" t="s">
        <v>5498</v>
      </c>
      <c r="D1227" s="119"/>
      <c r="E1227" s="123"/>
      <c r="F1227" s="124">
        <v>299</v>
      </c>
      <c r="G1227" s="313"/>
      <c r="H1227" s="313"/>
      <c r="I1227" s="313"/>
      <c r="J1227" s="313"/>
      <c r="K1227" s="313"/>
      <c r="L1227" s="313"/>
      <c r="M1227" s="313"/>
      <c r="N1227" s="313"/>
      <c r="O1227" s="313"/>
      <c r="P1227" s="313"/>
      <c r="Q1227" s="313"/>
      <c r="R1227" s="313"/>
      <c r="S1227" s="313"/>
      <c r="T1227" s="313"/>
      <c r="U1227" s="313"/>
      <c r="V1227" s="313"/>
    </row>
    <row r="1228" spans="1:22" x14ac:dyDescent="0.25">
      <c r="A1228" s="120" t="s">
        <v>1965</v>
      </c>
      <c r="B1228" s="123" t="s">
        <v>5499</v>
      </c>
      <c r="C1228" s="123" t="s">
        <v>5500</v>
      </c>
      <c r="D1228" s="119"/>
      <c r="E1228" s="123"/>
      <c r="F1228" s="124">
        <v>568</v>
      </c>
      <c r="G1228" s="313"/>
      <c r="H1228" s="313"/>
      <c r="I1228" s="313"/>
      <c r="J1228" s="313"/>
      <c r="K1228" s="313"/>
      <c r="L1228" s="313"/>
      <c r="M1228" s="313"/>
      <c r="N1228" s="313"/>
      <c r="O1228" s="313"/>
      <c r="P1228" s="313"/>
      <c r="Q1228" s="313"/>
      <c r="R1228" s="313"/>
      <c r="S1228" s="313"/>
      <c r="T1228" s="313"/>
      <c r="U1228" s="313"/>
      <c r="V1228" s="313"/>
    </row>
    <row r="1229" spans="1:22" x14ac:dyDescent="0.25">
      <c r="A1229" s="120" t="s">
        <v>1970</v>
      </c>
      <c r="B1229" s="123" t="s">
        <v>5501</v>
      </c>
      <c r="C1229" s="123" t="s">
        <v>5502</v>
      </c>
      <c r="D1229" s="119"/>
      <c r="E1229" s="123"/>
      <c r="F1229" s="124">
        <v>398</v>
      </c>
      <c r="G1229" s="313"/>
      <c r="H1229" s="313"/>
      <c r="I1229" s="313"/>
      <c r="J1229" s="313"/>
      <c r="K1229" s="313"/>
      <c r="L1229" s="313"/>
      <c r="M1229" s="313"/>
      <c r="N1229" s="313"/>
      <c r="O1229" s="313"/>
      <c r="P1229" s="313"/>
      <c r="Q1229" s="313"/>
      <c r="R1229" s="313"/>
      <c r="S1229" s="313"/>
      <c r="T1229" s="313"/>
      <c r="U1229" s="313"/>
      <c r="V1229" s="313"/>
    </row>
    <row r="1230" spans="1:22" x14ac:dyDescent="0.25">
      <c r="A1230" s="120" t="s">
        <v>3100</v>
      </c>
      <c r="B1230" s="123" t="s">
        <v>5503</v>
      </c>
      <c r="C1230" s="123" t="s">
        <v>3102</v>
      </c>
      <c r="D1230" s="119"/>
      <c r="E1230" s="123"/>
      <c r="F1230" s="124">
        <v>199</v>
      </c>
      <c r="G1230" s="313"/>
      <c r="H1230" s="313"/>
      <c r="I1230" s="313"/>
      <c r="J1230" s="313"/>
      <c r="K1230" s="313"/>
      <c r="L1230" s="313"/>
      <c r="M1230" s="313"/>
      <c r="N1230" s="313"/>
      <c r="O1230" s="313"/>
      <c r="P1230" s="313"/>
      <c r="Q1230" s="313"/>
      <c r="R1230" s="313"/>
      <c r="S1230" s="313"/>
      <c r="T1230" s="313"/>
      <c r="U1230" s="313"/>
      <c r="V1230" s="313"/>
    </row>
    <row r="1231" spans="1:22" x14ac:dyDescent="0.25">
      <c r="A1231" s="120" t="s">
        <v>3105</v>
      </c>
      <c r="B1231" s="123" t="s">
        <v>3106</v>
      </c>
      <c r="C1231" s="123" t="s">
        <v>3107</v>
      </c>
      <c r="D1231" s="119"/>
      <c r="E1231" s="123"/>
      <c r="F1231" s="124">
        <v>140</v>
      </c>
      <c r="G1231" s="313"/>
      <c r="H1231" s="313"/>
      <c r="I1231" s="313"/>
      <c r="J1231" s="313"/>
      <c r="K1231" s="313"/>
      <c r="L1231" s="313"/>
      <c r="M1231" s="313"/>
      <c r="N1231" s="313"/>
      <c r="O1231" s="313"/>
      <c r="P1231" s="313"/>
      <c r="Q1231" s="313"/>
      <c r="R1231" s="313"/>
      <c r="S1231" s="313"/>
      <c r="T1231" s="313"/>
      <c r="U1231" s="313"/>
      <c r="V1231" s="313"/>
    </row>
    <row r="1232" spans="1:22" x14ac:dyDescent="0.25">
      <c r="A1232" s="120" t="s">
        <v>3103</v>
      </c>
      <c r="B1232" s="123" t="s">
        <v>5504</v>
      </c>
      <c r="C1232" s="123" t="s">
        <v>5505</v>
      </c>
      <c r="D1232" s="119"/>
      <c r="E1232" s="123"/>
      <c r="F1232" s="124">
        <v>428</v>
      </c>
      <c r="G1232" s="313"/>
      <c r="H1232" s="313"/>
      <c r="I1232" s="313"/>
      <c r="J1232" s="313"/>
      <c r="K1232" s="313"/>
      <c r="L1232" s="313"/>
      <c r="M1232" s="313"/>
      <c r="N1232" s="313"/>
      <c r="O1232" s="313"/>
      <c r="P1232" s="313"/>
      <c r="Q1232" s="313"/>
      <c r="R1232" s="313"/>
      <c r="S1232" s="313"/>
      <c r="T1232" s="313"/>
      <c r="U1232" s="313"/>
      <c r="V1232" s="313"/>
    </row>
    <row r="1233" spans="1:22" x14ac:dyDescent="0.25">
      <c r="A1233" s="120" t="s">
        <v>3108</v>
      </c>
      <c r="B1233" s="123" t="s">
        <v>5506</v>
      </c>
      <c r="C1233" s="123" t="s">
        <v>5507</v>
      </c>
      <c r="D1233" s="119"/>
      <c r="E1233" s="123"/>
      <c r="F1233" s="124">
        <v>299</v>
      </c>
      <c r="G1233" s="313"/>
      <c r="H1233" s="313"/>
      <c r="I1233" s="313"/>
      <c r="J1233" s="313"/>
      <c r="K1233" s="313"/>
      <c r="L1233" s="313"/>
      <c r="M1233" s="313"/>
      <c r="N1233" s="313"/>
      <c r="O1233" s="313"/>
      <c r="P1233" s="313"/>
      <c r="Q1233" s="313"/>
      <c r="R1233" s="313"/>
      <c r="S1233" s="313"/>
      <c r="T1233" s="313"/>
      <c r="U1233" s="313"/>
      <c r="V1233" s="313"/>
    </row>
    <row r="1234" spans="1:22" x14ac:dyDescent="0.25">
      <c r="A1234" s="120" t="s">
        <v>3104</v>
      </c>
      <c r="B1234" s="123" t="s">
        <v>5508</v>
      </c>
      <c r="C1234" s="123" t="s">
        <v>5509</v>
      </c>
      <c r="D1234" s="119"/>
      <c r="E1234" s="123"/>
      <c r="F1234" s="124">
        <v>568</v>
      </c>
      <c r="G1234" s="313"/>
      <c r="H1234" s="313"/>
      <c r="I1234" s="313"/>
      <c r="J1234" s="313"/>
      <c r="K1234" s="313"/>
      <c r="L1234" s="313"/>
      <c r="M1234" s="313"/>
      <c r="N1234" s="313"/>
      <c r="O1234" s="313"/>
      <c r="P1234" s="313"/>
      <c r="Q1234" s="313"/>
      <c r="R1234" s="313"/>
      <c r="S1234" s="313"/>
      <c r="T1234" s="313"/>
      <c r="U1234" s="313"/>
      <c r="V1234" s="313"/>
    </row>
    <row r="1235" spans="1:22" x14ac:dyDescent="0.25">
      <c r="A1235" s="120" t="s">
        <v>3109</v>
      </c>
      <c r="B1235" s="123" t="s">
        <v>5510</v>
      </c>
      <c r="C1235" s="123" t="s">
        <v>5511</v>
      </c>
      <c r="D1235" s="119"/>
      <c r="E1235" s="123"/>
      <c r="F1235" s="124">
        <v>398</v>
      </c>
      <c r="G1235" s="313"/>
      <c r="H1235" s="313"/>
      <c r="I1235" s="313"/>
      <c r="J1235" s="313"/>
      <c r="K1235" s="313"/>
      <c r="L1235" s="313"/>
      <c r="M1235" s="313"/>
      <c r="N1235" s="313"/>
      <c r="O1235" s="313"/>
      <c r="P1235" s="313"/>
      <c r="Q1235" s="313"/>
      <c r="R1235" s="313"/>
      <c r="S1235" s="313"/>
      <c r="T1235" s="313"/>
      <c r="U1235" s="313"/>
      <c r="V1235" s="313"/>
    </row>
    <row r="1236" spans="1:22" ht="30" x14ac:dyDescent="0.25">
      <c r="A1236" s="120" t="s">
        <v>214</v>
      </c>
      <c r="B1236" s="123" t="s">
        <v>215</v>
      </c>
      <c r="C1236" s="123" t="s">
        <v>216</v>
      </c>
      <c r="D1236" s="119">
        <v>37</v>
      </c>
      <c r="E1236" s="123"/>
      <c r="F1236" s="124">
        <v>365</v>
      </c>
      <c r="G1236" s="313"/>
      <c r="H1236" s="313" t="s">
        <v>73</v>
      </c>
      <c r="I1236" s="313" t="s">
        <v>4059</v>
      </c>
      <c r="J1236" s="313" t="s">
        <v>4041</v>
      </c>
      <c r="K1236" s="313" t="s">
        <v>5512</v>
      </c>
      <c r="L1236" s="315">
        <v>42122</v>
      </c>
      <c r="M1236" s="315" t="s">
        <v>5513</v>
      </c>
      <c r="N1236" s="316">
        <v>33</v>
      </c>
      <c r="O1236" s="316">
        <v>21</v>
      </c>
      <c r="P1236" s="316">
        <v>23</v>
      </c>
      <c r="Q1236" s="316">
        <v>4.2</v>
      </c>
      <c r="R1236" s="317">
        <v>10</v>
      </c>
      <c r="S1236" s="317" t="s">
        <v>5514</v>
      </c>
      <c r="T1236" s="317" t="s">
        <v>5515</v>
      </c>
      <c r="U1236" s="317"/>
      <c r="V1236" s="313"/>
    </row>
    <row r="1237" spans="1:22" x14ac:dyDescent="0.25">
      <c r="A1237" s="120" t="s">
        <v>2181</v>
      </c>
      <c r="B1237" s="123" t="s">
        <v>2182</v>
      </c>
      <c r="C1237" s="123" t="s">
        <v>2183</v>
      </c>
      <c r="D1237" s="119"/>
      <c r="E1237" s="123"/>
      <c r="F1237" s="124">
        <v>26</v>
      </c>
      <c r="G1237" s="313"/>
      <c r="H1237" s="313"/>
      <c r="I1237" s="313"/>
      <c r="J1237" s="313"/>
      <c r="K1237" s="313"/>
      <c r="L1237" s="313"/>
      <c r="M1237" s="313"/>
      <c r="N1237" s="313"/>
      <c r="O1237" s="313"/>
      <c r="P1237" s="313"/>
      <c r="Q1237" s="313"/>
      <c r="R1237" s="313"/>
      <c r="S1237" s="313"/>
      <c r="T1237" s="313"/>
      <c r="U1237" s="313"/>
      <c r="V1237" s="313"/>
    </row>
    <row r="1238" spans="1:22" x14ac:dyDescent="0.25">
      <c r="A1238" s="120" t="s">
        <v>2186</v>
      </c>
      <c r="B1238" s="123" t="s">
        <v>2187</v>
      </c>
      <c r="C1238" s="123" t="s">
        <v>2188</v>
      </c>
      <c r="D1238" s="119"/>
      <c r="E1238" s="123"/>
      <c r="F1238" s="124">
        <v>52</v>
      </c>
      <c r="G1238" s="313"/>
      <c r="H1238" s="313"/>
      <c r="I1238" s="313"/>
      <c r="J1238" s="313"/>
      <c r="K1238" s="313"/>
      <c r="L1238" s="313"/>
      <c r="M1238" s="313"/>
      <c r="N1238" s="313"/>
      <c r="O1238" s="313"/>
      <c r="P1238" s="313"/>
      <c r="Q1238" s="313"/>
      <c r="R1238" s="313"/>
      <c r="S1238" s="313"/>
      <c r="T1238" s="313"/>
      <c r="U1238" s="313"/>
      <c r="V1238" s="313"/>
    </row>
    <row r="1239" spans="1:22" x14ac:dyDescent="0.25">
      <c r="A1239" s="120" t="s">
        <v>2184</v>
      </c>
      <c r="B1239" s="123" t="s">
        <v>5516</v>
      </c>
      <c r="C1239" s="123" t="s">
        <v>5517</v>
      </c>
      <c r="D1239" s="119"/>
      <c r="E1239" s="123"/>
      <c r="F1239" s="124">
        <v>55</v>
      </c>
      <c r="G1239" s="313"/>
      <c r="H1239" s="313"/>
      <c r="I1239" s="313"/>
      <c r="J1239" s="313"/>
      <c r="K1239" s="313"/>
      <c r="L1239" s="313"/>
      <c r="M1239" s="313"/>
      <c r="N1239" s="313"/>
      <c r="O1239" s="313"/>
      <c r="P1239" s="313"/>
      <c r="Q1239" s="313"/>
      <c r="R1239" s="313"/>
      <c r="S1239" s="313"/>
      <c r="T1239" s="313"/>
      <c r="U1239" s="313"/>
      <c r="V1239" s="313"/>
    </row>
    <row r="1240" spans="1:22" x14ac:dyDescent="0.25">
      <c r="A1240" s="120" t="s">
        <v>2189</v>
      </c>
      <c r="B1240" s="123" t="s">
        <v>5518</v>
      </c>
      <c r="C1240" s="123" t="s">
        <v>5519</v>
      </c>
      <c r="D1240" s="119"/>
      <c r="E1240" s="123"/>
      <c r="F1240" s="124">
        <v>110</v>
      </c>
      <c r="G1240" s="313"/>
      <c r="H1240" s="313"/>
      <c r="I1240" s="313"/>
      <c r="J1240" s="313"/>
      <c r="K1240" s="313"/>
      <c r="L1240" s="313"/>
      <c r="M1240" s="313"/>
      <c r="N1240" s="313"/>
      <c r="O1240" s="313"/>
      <c r="P1240" s="313"/>
      <c r="Q1240" s="313"/>
      <c r="R1240" s="313"/>
      <c r="S1240" s="313"/>
      <c r="T1240" s="313"/>
      <c r="U1240" s="313"/>
      <c r="V1240" s="313"/>
    </row>
    <row r="1241" spans="1:22" x14ac:dyDescent="0.25">
      <c r="A1241" s="120" t="s">
        <v>2185</v>
      </c>
      <c r="B1241" s="123" t="s">
        <v>5520</v>
      </c>
      <c r="C1241" s="123" t="s">
        <v>5521</v>
      </c>
      <c r="D1241" s="119"/>
      <c r="E1241" s="123"/>
      <c r="F1241" s="124">
        <v>73</v>
      </c>
      <c r="G1241" s="313"/>
      <c r="H1241" s="313"/>
      <c r="I1241" s="313"/>
      <c r="J1241" s="313"/>
      <c r="K1241" s="313"/>
      <c r="L1241" s="313"/>
      <c r="M1241" s="313"/>
      <c r="N1241" s="313"/>
      <c r="O1241" s="313"/>
      <c r="P1241" s="313"/>
      <c r="Q1241" s="313"/>
      <c r="R1241" s="313"/>
      <c r="S1241" s="313"/>
      <c r="T1241" s="313"/>
      <c r="U1241" s="313"/>
      <c r="V1241" s="313"/>
    </row>
    <row r="1242" spans="1:22" x14ac:dyDescent="0.25">
      <c r="A1242" s="120" t="s">
        <v>2190</v>
      </c>
      <c r="B1242" s="123" t="s">
        <v>5522</v>
      </c>
      <c r="C1242" s="123" t="s">
        <v>5523</v>
      </c>
      <c r="D1242" s="119"/>
      <c r="E1242" s="123"/>
      <c r="F1242" s="124">
        <v>146</v>
      </c>
      <c r="G1242" s="313"/>
      <c r="H1242" s="313"/>
      <c r="I1242" s="313"/>
      <c r="J1242" s="313"/>
      <c r="K1242" s="313"/>
      <c r="L1242" s="313"/>
      <c r="M1242" s="313"/>
      <c r="N1242" s="313"/>
      <c r="O1242" s="313"/>
      <c r="P1242" s="313"/>
      <c r="Q1242" s="313"/>
      <c r="R1242" s="313"/>
      <c r="S1242" s="313"/>
      <c r="T1242" s="313"/>
      <c r="U1242" s="313"/>
      <c r="V1242" s="313"/>
    </row>
    <row r="1243" spans="1:22" x14ac:dyDescent="0.25">
      <c r="A1243" s="120" t="s">
        <v>3314</v>
      </c>
      <c r="B1243" s="123" t="s">
        <v>3315</v>
      </c>
      <c r="C1243" s="123" t="s">
        <v>3316</v>
      </c>
      <c r="D1243" s="119"/>
      <c r="E1243" s="123"/>
      <c r="F1243" s="124">
        <v>26</v>
      </c>
      <c r="G1243" s="313"/>
      <c r="H1243" s="313"/>
      <c r="I1243" s="313"/>
      <c r="J1243" s="313"/>
      <c r="K1243" s="313"/>
      <c r="L1243" s="313"/>
      <c r="M1243" s="313"/>
      <c r="N1243" s="313"/>
      <c r="O1243" s="313"/>
      <c r="P1243" s="313"/>
      <c r="Q1243" s="313"/>
      <c r="R1243" s="313"/>
      <c r="S1243" s="313"/>
      <c r="T1243" s="313"/>
      <c r="U1243" s="313"/>
      <c r="V1243" s="313"/>
    </row>
    <row r="1244" spans="1:22" x14ac:dyDescent="0.25">
      <c r="A1244" s="120" t="s">
        <v>3319</v>
      </c>
      <c r="B1244" s="123" t="s">
        <v>3320</v>
      </c>
      <c r="C1244" s="123" t="s">
        <v>3321</v>
      </c>
      <c r="D1244" s="119"/>
      <c r="E1244" s="123"/>
      <c r="F1244" s="124">
        <v>52</v>
      </c>
      <c r="G1244" s="313"/>
      <c r="H1244" s="313"/>
      <c r="I1244" s="313"/>
      <c r="J1244" s="313"/>
      <c r="K1244" s="313"/>
      <c r="L1244" s="313"/>
      <c r="M1244" s="313"/>
      <c r="N1244" s="313"/>
      <c r="O1244" s="313"/>
      <c r="P1244" s="313"/>
      <c r="Q1244" s="313"/>
      <c r="R1244" s="313"/>
      <c r="S1244" s="313"/>
      <c r="T1244" s="313"/>
      <c r="U1244" s="313"/>
      <c r="V1244" s="313"/>
    </row>
    <row r="1245" spans="1:22" x14ac:dyDescent="0.25">
      <c r="A1245" s="120" t="s">
        <v>3317</v>
      </c>
      <c r="B1245" s="123" t="s">
        <v>5524</v>
      </c>
      <c r="C1245" s="123" t="s">
        <v>5525</v>
      </c>
      <c r="D1245" s="119"/>
      <c r="E1245" s="123"/>
      <c r="F1245" s="124">
        <v>55</v>
      </c>
      <c r="G1245" s="313"/>
      <c r="H1245" s="313"/>
      <c r="I1245" s="313"/>
      <c r="J1245" s="313"/>
      <c r="K1245" s="313"/>
      <c r="L1245" s="313"/>
      <c r="M1245" s="313"/>
      <c r="N1245" s="313"/>
      <c r="O1245" s="313"/>
      <c r="P1245" s="313"/>
      <c r="Q1245" s="313"/>
      <c r="R1245" s="313"/>
      <c r="S1245" s="313"/>
      <c r="T1245" s="313"/>
      <c r="U1245" s="313"/>
      <c r="V1245" s="313"/>
    </row>
    <row r="1246" spans="1:22" x14ac:dyDescent="0.25">
      <c r="A1246" s="120" t="s">
        <v>3322</v>
      </c>
      <c r="B1246" s="123" t="s">
        <v>5526</v>
      </c>
      <c r="C1246" s="123" t="s">
        <v>5527</v>
      </c>
      <c r="D1246" s="119"/>
      <c r="E1246" s="123"/>
      <c r="F1246" s="124">
        <v>110</v>
      </c>
      <c r="G1246" s="313"/>
      <c r="H1246" s="313"/>
      <c r="I1246" s="313"/>
      <c r="J1246" s="313"/>
      <c r="K1246" s="313"/>
      <c r="L1246" s="313"/>
      <c r="M1246" s="313"/>
      <c r="N1246" s="313"/>
      <c r="O1246" s="313"/>
      <c r="P1246" s="313"/>
      <c r="Q1246" s="313"/>
      <c r="R1246" s="313"/>
      <c r="S1246" s="313"/>
      <c r="T1246" s="313"/>
      <c r="U1246" s="313"/>
      <c r="V1246" s="313"/>
    </row>
    <row r="1247" spans="1:22" x14ac:dyDescent="0.25">
      <c r="A1247" s="120" t="s">
        <v>3318</v>
      </c>
      <c r="B1247" s="123" t="s">
        <v>5528</v>
      </c>
      <c r="C1247" s="123" t="s">
        <v>5529</v>
      </c>
      <c r="D1247" s="119"/>
      <c r="E1247" s="123"/>
      <c r="F1247" s="124">
        <v>73</v>
      </c>
      <c r="G1247" s="313"/>
      <c r="H1247" s="313"/>
      <c r="I1247" s="313"/>
      <c r="J1247" s="313"/>
      <c r="K1247" s="313"/>
      <c r="L1247" s="313"/>
      <c r="M1247" s="313"/>
      <c r="N1247" s="313"/>
      <c r="O1247" s="313"/>
      <c r="P1247" s="313"/>
      <c r="Q1247" s="313"/>
      <c r="R1247" s="313"/>
      <c r="S1247" s="313"/>
      <c r="T1247" s="313"/>
      <c r="U1247" s="313"/>
      <c r="V1247" s="313"/>
    </row>
    <row r="1248" spans="1:22" x14ac:dyDescent="0.25">
      <c r="A1248" s="120" t="s">
        <v>3323</v>
      </c>
      <c r="B1248" s="123" t="s">
        <v>5530</v>
      </c>
      <c r="C1248" s="123" t="s">
        <v>5531</v>
      </c>
      <c r="D1248" s="119"/>
      <c r="E1248" s="123"/>
      <c r="F1248" s="124">
        <v>146</v>
      </c>
      <c r="G1248" s="313"/>
      <c r="H1248" s="313"/>
      <c r="I1248" s="313"/>
      <c r="J1248" s="313"/>
      <c r="K1248" s="313"/>
      <c r="L1248" s="313"/>
      <c r="M1248" s="313"/>
      <c r="N1248" s="313"/>
      <c r="O1248" s="313"/>
      <c r="P1248" s="313"/>
      <c r="Q1248" s="313"/>
      <c r="R1248" s="313"/>
      <c r="S1248" s="313"/>
      <c r="T1248" s="313"/>
      <c r="U1248" s="313"/>
      <c r="V1248" s="313"/>
    </row>
    <row r="1249" spans="1:22" x14ac:dyDescent="0.25">
      <c r="A1249" s="120" t="s">
        <v>2456</v>
      </c>
      <c r="B1249" s="123" t="s">
        <v>2457</v>
      </c>
      <c r="C1249" s="123" t="s">
        <v>2458</v>
      </c>
      <c r="D1249" s="119"/>
      <c r="E1249" s="123"/>
      <c r="F1249" s="124">
        <v>22</v>
      </c>
      <c r="G1249" s="313"/>
      <c r="H1249" s="313"/>
      <c r="I1249" s="313"/>
      <c r="J1249" s="313"/>
      <c r="K1249" s="313"/>
      <c r="L1249" s="313"/>
      <c r="M1249" s="313"/>
      <c r="N1249" s="313"/>
      <c r="O1249" s="313"/>
      <c r="P1249" s="313"/>
      <c r="Q1249" s="313"/>
      <c r="R1249" s="313"/>
      <c r="S1249" s="313"/>
      <c r="T1249" s="313"/>
      <c r="U1249" s="313"/>
      <c r="V1249" s="313"/>
    </row>
    <row r="1250" spans="1:22" x14ac:dyDescent="0.25">
      <c r="A1250" s="120" t="s">
        <v>2459</v>
      </c>
      <c r="B1250" s="123" t="s">
        <v>5532</v>
      </c>
      <c r="C1250" s="123" t="s">
        <v>5533</v>
      </c>
      <c r="D1250" s="119"/>
      <c r="E1250" s="123"/>
      <c r="F1250" s="124">
        <v>44</v>
      </c>
      <c r="G1250" s="313"/>
      <c r="H1250" s="313"/>
      <c r="I1250" s="313"/>
      <c r="J1250" s="313"/>
      <c r="K1250" s="313"/>
      <c r="L1250" s="313"/>
      <c r="M1250" s="313"/>
      <c r="N1250" s="313"/>
      <c r="O1250" s="313"/>
      <c r="P1250" s="313"/>
      <c r="Q1250" s="313"/>
      <c r="R1250" s="313"/>
      <c r="S1250" s="313"/>
      <c r="T1250" s="313"/>
      <c r="U1250" s="313"/>
      <c r="V1250" s="313"/>
    </row>
    <row r="1251" spans="1:22" x14ac:dyDescent="0.25">
      <c r="A1251" s="120" t="s">
        <v>2460</v>
      </c>
      <c r="B1251" s="123" t="s">
        <v>5534</v>
      </c>
      <c r="C1251" s="123" t="s">
        <v>5535</v>
      </c>
      <c r="D1251" s="119"/>
      <c r="E1251" s="123"/>
      <c r="F1251" s="124">
        <v>66</v>
      </c>
      <c r="G1251" s="313"/>
      <c r="H1251" s="313"/>
      <c r="I1251" s="313"/>
      <c r="J1251" s="313"/>
      <c r="K1251" s="313"/>
      <c r="L1251" s="313"/>
      <c r="M1251" s="313"/>
      <c r="N1251" s="313"/>
      <c r="O1251" s="313"/>
      <c r="P1251" s="313"/>
      <c r="Q1251" s="313"/>
      <c r="R1251" s="313"/>
      <c r="S1251" s="313"/>
      <c r="T1251" s="313"/>
      <c r="U1251" s="313"/>
      <c r="V1251" s="313"/>
    </row>
    <row r="1252" spans="1:22" x14ac:dyDescent="0.25">
      <c r="A1252" s="120" t="s">
        <v>3639</v>
      </c>
      <c r="B1252" s="123" t="s">
        <v>3640</v>
      </c>
      <c r="C1252" s="123" t="s">
        <v>3641</v>
      </c>
      <c r="D1252" s="119"/>
      <c r="E1252" s="123"/>
      <c r="F1252" s="124">
        <v>22</v>
      </c>
      <c r="G1252" s="313"/>
      <c r="H1252" s="313"/>
      <c r="I1252" s="313"/>
      <c r="J1252" s="313"/>
      <c r="K1252" s="313"/>
      <c r="L1252" s="313"/>
      <c r="M1252" s="313"/>
      <c r="N1252" s="313"/>
      <c r="O1252" s="313"/>
      <c r="P1252" s="313"/>
      <c r="Q1252" s="313"/>
      <c r="R1252" s="313"/>
      <c r="S1252" s="313"/>
      <c r="T1252" s="313"/>
      <c r="U1252" s="313"/>
      <c r="V1252" s="313"/>
    </row>
    <row r="1253" spans="1:22" x14ac:dyDescent="0.25">
      <c r="A1253" s="120" t="s">
        <v>3642</v>
      </c>
      <c r="B1253" s="123" t="s">
        <v>5536</v>
      </c>
      <c r="C1253" s="123" t="s">
        <v>5537</v>
      </c>
      <c r="D1253" s="119"/>
      <c r="E1253" s="123"/>
      <c r="F1253" s="124">
        <v>44</v>
      </c>
      <c r="G1253" s="313"/>
      <c r="H1253" s="313"/>
      <c r="I1253" s="313"/>
      <c r="J1253" s="313"/>
      <c r="K1253" s="313"/>
      <c r="L1253" s="313"/>
      <c r="M1253" s="313"/>
      <c r="N1253" s="313"/>
      <c r="O1253" s="313"/>
      <c r="P1253" s="313"/>
      <c r="Q1253" s="313"/>
      <c r="R1253" s="313"/>
      <c r="S1253" s="313"/>
      <c r="T1253" s="313"/>
      <c r="U1253" s="313"/>
      <c r="V1253" s="313"/>
    </row>
    <row r="1254" spans="1:22" x14ac:dyDescent="0.25">
      <c r="A1254" s="120" t="s">
        <v>3643</v>
      </c>
      <c r="B1254" s="123" t="s">
        <v>5538</v>
      </c>
      <c r="C1254" s="123" t="s">
        <v>5539</v>
      </c>
      <c r="D1254" s="119"/>
      <c r="E1254" s="123"/>
      <c r="F1254" s="124">
        <v>66</v>
      </c>
      <c r="G1254" s="313"/>
      <c r="H1254" s="313"/>
      <c r="I1254" s="313"/>
      <c r="J1254" s="313"/>
      <c r="K1254" s="313"/>
      <c r="L1254" s="313"/>
      <c r="M1254" s="313"/>
      <c r="N1254" s="313"/>
      <c r="O1254" s="313"/>
      <c r="P1254" s="313"/>
      <c r="Q1254" s="313"/>
      <c r="R1254" s="313"/>
      <c r="S1254" s="313"/>
      <c r="T1254" s="313"/>
      <c r="U1254" s="313"/>
      <c r="V1254" s="313"/>
    </row>
    <row r="1255" spans="1:22" x14ac:dyDescent="0.25">
      <c r="A1255" s="120" t="s">
        <v>1078</v>
      </c>
      <c r="B1255" s="123" t="s">
        <v>1079</v>
      </c>
      <c r="C1255" s="123" t="s">
        <v>1080</v>
      </c>
      <c r="D1255" s="119">
        <f>LEN(C1255)</f>
        <v>24</v>
      </c>
      <c r="E1255" s="123"/>
      <c r="F1255" s="124">
        <v>1495</v>
      </c>
      <c r="G1255" s="313"/>
      <c r="H1255" s="313" t="s">
        <v>73</v>
      </c>
      <c r="I1255" s="313" t="s">
        <v>4076</v>
      </c>
      <c r="J1255" s="313" t="s">
        <v>4041</v>
      </c>
      <c r="K1255" s="313"/>
      <c r="L1255" s="315"/>
      <c r="M1255" s="315"/>
      <c r="N1255" s="316"/>
      <c r="O1255" s="316"/>
      <c r="P1255" s="316"/>
      <c r="Q1255" s="316"/>
      <c r="R1255" s="317"/>
      <c r="S1255" s="317"/>
      <c r="T1255" s="317"/>
      <c r="U1255" s="317"/>
      <c r="V1255" s="313"/>
    </row>
    <row r="1256" spans="1:22" ht="30" x14ac:dyDescent="0.25">
      <c r="A1256" s="120" t="s">
        <v>179</v>
      </c>
      <c r="B1256" s="123" t="s">
        <v>180</v>
      </c>
      <c r="C1256" s="123" t="s">
        <v>181</v>
      </c>
      <c r="D1256" s="119">
        <f t="shared" ref="D1256" si="38">LEN(C1256)</f>
        <v>38</v>
      </c>
      <c r="E1256" s="123"/>
      <c r="F1256" s="124">
        <v>1295</v>
      </c>
      <c r="G1256" s="313"/>
      <c r="H1256" s="313" t="s">
        <v>5184</v>
      </c>
      <c r="I1256" s="313" t="s">
        <v>4059</v>
      </c>
      <c r="J1256" s="313" t="s">
        <v>4041</v>
      </c>
      <c r="K1256" s="313" t="s">
        <v>4060</v>
      </c>
      <c r="L1256" s="315">
        <v>42102</v>
      </c>
      <c r="M1256" s="315" t="s">
        <v>5540</v>
      </c>
      <c r="N1256" s="316">
        <v>57.8</v>
      </c>
      <c r="O1256" s="316">
        <v>45.7</v>
      </c>
      <c r="P1256" s="316">
        <v>27</v>
      </c>
      <c r="Q1256" s="316">
        <v>18</v>
      </c>
      <c r="R1256" s="317">
        <v>12</v>
      </c>
      <c r="S1256" s="317" t="s">
        <v>5541</v>
      </c>
      <c r="T1256" s="317" t="s">
        <v>5542</v>
      </c>
      <c r="U1256" s="317"/>
      <c r="V1256" s="313">
        <v>385</v>
      </c>
    </row>
    <row r="1257" spans="1:22" x14ac:dyDescent="0.25">
      <c r="A1257" s="120" t="s">
        <v>2091</v>
      </c>
      <c r="B1257" s="123" t="s">
        <v>2092</v>
      </c>
      <c r="C1257" s="123" t="s">
        <v>2093</v>
      </c>
      <c r="D1257" s="119"/>
      <c r="E1257" s="123"/>
      <c r="F1257" s="124">
        <v>91</v>
      </c>
      <c r="G1257" s="313"/>
      <c r="H1257" s="313"/>
      <c r="I1257" s="313"/>
      <c r="J1257" s="313"/>
      <c r="K1257" s="313"/>
      <c r="L1257" s="313"/>
      <c r="M1257" s="313"/>
      <c r="N1257" s="313"/>
      <c r="O1257" s="313"/>
      <c r="P1257" s="313"/>
      <c r="Q1257" s="313"/>
      <c r="R1257" s="313"/>
      <c r="S1257" s="313"/>
      <c r="T1257" s="313"/>
      <c r="U1257" s="313"/>
      <c r="V1257" s="313"/>
    </row>
    <row r="1258" spans="1:22" x14ac:dyDescent="0.25">
      <c r="A1258" s="120" t="s">
        <v>2096</v>
      </c>
      <c r="B1258" s="123" t="s">
        <v>2097</v>
      </c>
      <c r="C1258" s="123" t="s">
        <v>2098</v>
      </c>
      <c r="D1258" s="119"/>
      <c r="E1258" s="123"/>
      <c r="F1258" s="124">
        <v>182</v>
      </c>
      <c r="G1258" s="313"/>
      <c r="H1258" s="313"/>
      <c r="I1258" s="313"/>
      <c r="J1258" s="313"/>
      <c r="K1258" s="313"/>
      <c r="L1258" s="313"/>
      <c r="M1258" s="313"/>
      <c r="N1258" s="313"/>
      <c r="O1258" s="313"/>
      <c r="P1258" s="313"/>
      <c r="Q1258" s="313"/>
      <c r="R1258" s="313"/>
      <c r="S1258" s="313"/>
      <c r="T1258" s="313"/>
      <c r="U1258" s="313"/>
      <c r="V1258" s="313"/>
    </row>
    <row r="1259" spans="1:22" x14ac:dyDescent="0.25">
      <c r="A1259" s="120" t="s">
        <v>2094</v>
      </c>
      <c r="B1259" s="123" t="s">
        <v>5543</v>
      </c>
      <c r="C1259" s="123" t="s">
        <v>5544</v>
      </c>
      <c r="D1259" s="119"/>
      <c r="E1259" s="123"/>
      <c r="F1259" s="124">
        <v>195</v>
      </c>
      <c r="G1259" s="313"/>
      <c r="H1259" s="313"/>
      <c r="I1259" s="313"/>
      <c r="J1259" s="313"/>
      <c r="K1259" s="313"/>
      <c r="L1259" s="313"/>
      <c r="M1259" s="313"/>
      <c r="N1259" s="313"/>
      <c r="O1259" s="313"/>
      <c r="P1259" s="313"/>
      <c r="Q1259" s="313"/>
      <c r="R1259" s="313"/>
      <c r="S1259" s="313"/>
      <c r="T1259" s="313"/>
      <c r="U1259" s="313"/>
      <c r="V1259" s="313"/>
    </row>
    <row r="1260" spans="1:22" x14ac:dyDescent="0.25">
      <c r="A1260" s="120" t="s">
        <v>2099</v>
      </c>
      <c r="B1260" s="123" t="s">
        <v>5545</v>
      </c>
      <c r="C1260" s="123" t="s">
        <v>5546</v>
      </c>
      <c r="D1260" s="119"/>
      <c r="E1260" s="123"/>
      <c r="F1260" s="124">
        <v>389</v>
      </c>
      <c r="G1260" s="313"/>
      <c r="H1260" s="313"/>
      <c r="I1260" s="313"/>
      <c r="J1260" s="313"/>
      <c r="K1260" s="313"/>
      <c r="L1260" s="313"/>
      <c r="M1260" s="313"/>
      <c r="N1260" s="313"/>
      <c r="O1260" s="313"/>
      <c r="P1260" s="313"/>
      <c r="Q1260" s="313"/>
      <c r="R1260" s="313"/>
      <c r="S1260" s="313"/>
      <c r="T1260" s="313"/>
      <c r="U1260" s="313"/>
      <c r="V1260" s="313"/>
    </row>
    <row r="1261" spans="1:22" x14ac:dyDescent="0.25">
      <c r="A1261" s="120" t="s">
        <v>2095</v>
      </c>
      <c r="B1261" s="123" t="s">
        <v>5547</v>
      </c>
      <c r="C1261" s="123" t="s">
        <v>5548</v>
      </c>
      <c r="D1261" s="119"/>
      <c r="E1261" s="123"/>
      <c r="F1261" s="124">
        <v>259</v>
      </c>
      <c r="G1261" s="313"/>
      <c r="H1261" s="313"/>
      <c r="I1261" s="313"/>
      <c r="J1261" s="313"/>
      <c r="K1261" s="313"/>
      <c r="L1261" s="313"/>
      <c r="M1261" s="313"/>
      <c r="N1261" s="313"/>
      <c r="O1261" s="313"/>
      <c r="P1261" s="313"/>
      <c r="Q1261" s="313"/>
      <c r="R1261" s="313"/>
      <c r="S1261" s="313"/>
      <c r="T1261" s="313"/>
      <c r="U1261" s="313"/>
      <c r="V1261" s="313"/>
    </row>
    <row r="1262" spans="1:22" x14ac:dyDescent="0.25">
      <c r="A1262" s="120" t="s">
        <v>2100</v>
      </c>
      <c r="B1262" s="123" t="s">
        <v>5549</v>
      </c>
      <c r="C1262" s="123" t="s">
        <v>5550</v>
      </c>
      <c r="D1262" s="119"/>
      <c r="E1262" s="123"/>
      <c r="F1262" s="124">
        <v>518</v>
      </c>
      <c r="G1262" s="313"/>
      <c r="H1262" s="313"/>
      <c r="I1262" s="313"/>
      <c r="J1262" s="313"/>
      <c r="K1262" s="313"/>
      <c r="L1262" s="313"/>
      <c r="M1262" s="313"/>
      <c r="N1262" s="313"/>
      <c r="O1262" s="313"/>
      <c r="P1262" s="313"/>
      <c r="Q1262" s="313"/>
      <c r="R1262" s="313"/>
      <c r="S1262" s="313"/>
      <c r="T1262" s="313"/>
      <c r="U1262" s="313"/>
      <c r="V1262" s="313"/>
    </row>
    <row r="1263" spans="1:22" x14ac:dyDescent="0.25">
      <c r="A1263" s="120" t="s">
        <v>3225</v>
      </c>
      <c r="B1263" s="123" t="s">
        <v>3226</v>
      </c>
      <c r="C1263" s="123" t="s">
        <v>3227</v>
      </c>
      <c r="D1263" s="119"/>
      <c r="E1263" s="123"/>
      <c r="F1263" s="124">
        <v>91</v>
      </c>
      <c r="G1263" s="313"/>
      <c r="H1263" s="313"/>
      <c r="I1263" s="313"/>
      <c r="J1263" s="313"/>
      <c r="K1263" s="313"/>
      <c r="L1263" s="313"/>
      <c r="M1263" s="313"/>
      <c r="N1263" s="313"/>
      <c r="O1263" s="313"/>
      <c r="P1263" s="313"/>
      <c r="Q1263" s="313"/>
      <c r="R1263" s="313"/>
      <c r="S1263" s="313"/>
      <c r="T1263" s="313"/>
      <c r="U1263" s="313"/>
      <c r="V1263" s="313"/>
    </row>
    <row r="1264" spans="1:22" x14ac:dyDescent="0.25">
      <c r="A1264" s="120" t="s">
        <v>3230</v>
      </c>
      <c r="B1264" s="123" t="s">
        <v>3231</v>
      </c>
      <c r="C1264" s="123" t="s">
        <v>3232</v>
      </c>
      <c r="D1264" s="119"/>
      <c r="E1264" s="123"/>
      <c r="F1264" s="124">
        <v>182</v>
      </c>
      <c r="G1264" s="313"/>
      <c r="H1264" s="313"/>
      <c r="I1264" s="313"/>
      <c r="J1264" s="313"/>
      <c r="K1264" s="313"/>
      <c r="L1264" s="313"/>
      <c r="M1264" s="313"/>
      <c r="N1264" s="313"/>
      <c r="O1264" s="313"/>
      <c r="P1264" s="313"/>
      <c r="Q1264" s="313"/>
      <c r="R1264" s="313"/>
      <c r="S1264" s="313"/>
      <c r="T1264" s="313"/>
      <c r="U1264" s="313"/>
      <c r="V1264" s="313"/>
    </row>
    <row r="1265" spans="1:22" x14ac:dyDescent="0.25">
      <c r="A1265" s="120" t="s">
        <v>3228</v>
      </c>
      <c r="B1265" s="123" t="s">
        <v>5551</v>
      </c>
      <c r="C1265" s="123" t="s">
        <v>5552</v>
      </c>
      <c r="D1265" s="119"/>
      <c r="E1265" s="123"/>
      <c r="F1265" s="124">
        <v>195</v>
      </c>
      <c r="G1265" s="313"/>
      <c r="H1265" s="313"/>
      <c r="I1265" s="313"/>
      <c r="J1265" s="313"/>
      <c r="K1265" s="313"/>
      <c r="L1265" s="313"/>
      <c r="M1265" s="313"/>
      <c r="N1265" s="313"/>
      <c r="O1265" s="313"/>
      <c r="P1265" s="313"/>
      <c r="Q1265" s="313"/>
      <c r="R1265" s="313"/>
      <c r="S1265" s="313"/>
      <c r="T1265" s="313"/>
      <c r="U1265" s="313"/>
      <c r="V1265" s="313"/>
    </row>
    <row r="1266" spans="1:22" x14ac:dyDescent="0.25">
      <c r="A1266" s="120" t="s">
        <v>3233</v>
      </c>
      <c r="B1266" s="123" t="s">
        <v>5553</v>
      </c>
      <c r="C1266" s="123" t="s">
        <v>5554</v>
      </c>
      <c r="D1266" s="119"/>
      <c r="E1266" s="123"/>
      <c r="F1266" s="124">
        <v>389</v>
      </c>
      <c r="G1266" s="313"/>
      <c r="H1266" s="313"/>
      <c r="I1266" s="313"/>
      <c r="J1266" s="313"/>
      <c r="K1266" s="313"/>
      <c r="L1266" s="313"/>
      <c r="M1266" s="313"/>
      <c r="N1266" s="313"/>
      <c r="O1266" s="313"/>
      <c r="P1266" s="313"/>
      <c r="Q1266" s="313"/>
      <c r="R1266" s="313"/>
      <c r="S1266" s="313"/>
      <c r="T1266" s="313"/>
      <c r="U1266" s="313"/>
      <c r="V1266" s="313"/>
    </row>
    <row r="1267" spans="1:22" x14ac:dyDescent="0.25">
      <c r="A1267" s="120" t="s">
        <v>3229</v>
      </c>
      <c r="B1267" s="123" t="s">
        <v>5555</v>
      </c>
      <c r="C1267" s="123" t="s">
        <v>5556</v>
      </c>
      <c r="D1267" s="119"/>
      <c r="E1267" s="123"/>
      <c r="F1267" s="124">
        <v>259</v>
      </c>
      <c r="G1267" s="313"/>
      <c r="H1267" s="313"/>
      <c r="I1267" s="313"/>
      <c r="J1267" s="313"/>
      <c r="K1267" s="313"/>
      <c r="L1267" s="313"/>
      <c r="M1267" s="313"/>
      <c r="N1267" s="313"/>
      <c r="O1267" s="313"/>
      <c r="P1267" s="313"/>
      <c r="Q1267" s="313"/>
      <c r="R1267" s="313"/>
      <c r="S1267" s="313"/>
      <c r="T1267" s="313"/>
      <c r="U1267" s="313"/>
      <c r="V1267" s="313"/>
    </row>
    <row r="1268" spans="1:22" x14ac:dyDescent="0.25">
      <c r="A1268" s="120" t="s">
        <v>3234</v>
      </c>
      <c r="B1268" s="123" t="s">
        <v>5557</v>
      </c>
      <c r="C1268" s="123" t="s">
        <v>5558</v>
      </c>
      <c r="D1268" s="119"/>
      <c r="E1268" s="123"/>
      <c r="F1268" s="124">
        <v>518</v>
      </c>
      <c r="G1268" s="313"/>
      <c r="H1268" s="313"/>
      <c r="I1268" s="313"/>
      <c r="J1268" s="313"/>
      <c r="K1268" s="313"/>
      <c r="L1268" s="313"/>
      <c r="M1268" s="313"/>
      <c r="N1268" s="313"/>
      <c r="O1268" s="313"/>
      <c r="P1268" s="313"/>
      <c r="Q1268" s="313"/>
      <c r="R1268" s="313"/>
      <c r="S1268" s="313"/>
      <c r="T1268" s="313"/>
      <c r="U1268" s="313"/>
      <c r="V1268" s="313"/>
    </row>
    <row r="1269" spans="1:22" x14ac:dyDescent="0.25">
      <c r="A1269" s="120" t="s">
        <v>2402</v>
      </c>
      <c r="B1269" s="123" t="s">
        <v>2403</v>
      </c>
      <c r="C1269" s="123" t="s">
        <v>2404</v>
      </c>
      <c r="D1269" s="119"/>
      <c r="E1269" s="123"/>
      <c r="F1269" s="124">
        <v>78</v>
      </c>
      <c r="G1269" s="313"/>
      <c r="H1269" s="313"/>
      <c r="I1269" s="313"/>
      <c r="J1269" s="313"/>
      <c r="K1269" s="313"/>
      <c r="L1269" s="313"/>
      <c r="M1269" s="313"/>
      <c r="N1269" s="313"/>
      <c r="O1269" s="313"/>
      <c r="P1269" s="313"/>
      <c r="Q1269" s="313"/>
      <c r="R1269" s="313"/>
      <c r="S1269" s="313"/>
      <c r="T1269" s="313"/>
      <c r="U1269" s="313"/>
      <c r="V1269" s="313"/>
    </row>
    <row r="1270" spans="1:22" x14ac:dyDescent="0.25">
      <c r="A1270" s="120" t="s">
        <v>2405</v>
      </c>
      <c r="B1270" s="123" t="s">
        <v>5559</v>
      </c>
      <c r="C1270" s="123" t="s">
        <v>5560</v>
      </c>
      <c r="D1270" s="119"/>
      <c r="E1270" s="123"/>
      <c r="F1270" s="124">
        <v>156</v>
      </c>
      <c r="G1270" s="313"/>
      <c r="H1270" s="313"/>
      <c r="I1270" s="313"/>
      <c r="J1270" s="313"/>
      <c r="K1270" s="313"/>
      <c r="L1270" s="313"/>
      <c r="M1270" s="313"/>
      <c r="N1270" s="313"/>
      <c r="O1270" s="313"/>
      <c r="P1270" s="313"/>
      <c r="Q1270" s="313"/>
      <c r="R1270" s="313"/>
      <c r="S1270" s="313"/>
      <c r="T1270" s="313"/>
      <c r="U1270" s="313"/>
      <c r="V1270" s="313"/>
    </row>
    <row r="1271" spans="1:22" x14ac:dyDescent="0.25">
      <c r="A1271" s="120" t="s">
        <v>2406</v>
      </c>
      <c r="B1271" s="123" t="s">
        <v>5561</v>
      </c>
      <c r="C1271" s="123" t="s">
        <v>5562</v>
      </c>
      <c r="D1271" s="119"/>
      <c r="E1271" s="123"/>
      <c r="F1271" s="124">
        <v>234</v>
      </c>
      <c r="G1271" s="313"/>
      <c r="H1271" s="313"/>
      <c r="I1271" s="313"/>
      <c r="J1271" s="313"/>
      <c r="K1271" s="313"/>
      <c r="L1271" s="313"/>
      <c r="M1271" s="313"/>
      <c r="N1271" s="313"/>
      <c r="O1271" s="313"/>
      <c r="P1271" s="313"/>
      <c r="Q1271" s="313"/>
      <c r="R1271" s="313"/>
      <c r="S1271" s="313"/>
      <c r="T1271" s="313"/>
      <c r="U1271" s="313"/>
      <c r="V1271" s="313"/>
    </row>
    <row r="1272" spans="1:22" x14ac:dyDescent="0.25">
      <c r="A1272" s="120" t="s">
        <v>3563</v>
      </c>
      <c r="B1272" s="123" t="s">
        <v>3564</v>
      </c>
      <c r="C1272" s="123" t="s">
        <v>3565</v>
      </c>
      <c r="D1272" s="119"/>
      <c r="E1272" s="123"/>
      <c r="F1272" s="124">
        <v>78</v>
      </c>
      <c r="G1272" s="313"/>
      <c r="H1272" s="313"/>
      <c r="I1272" s="313"/>
      <c r="J1272" s="313"/>
      <c r="K1272" s="313"/>
      <c r="L1272" s="313"/>
      <c r="M1272" s="313"/>
      <c r="N1272" s="313"/>
      <c r="O1272" s="313"/>
      <c r="P1272" s="313"/>
      <c r="Q1272" s="313"/>
      <c r="R1272" s="313"/>
      <c r="S1272" s="313"/>
      <c r="T1272" s="313"/>
      <c r="U1272" s="313"/>
      <c r="V1272" s="313"/>
    </row>
    <row r="1273" spans="1:22" x14ac:dyDescent="0.25">
      <c r="A1273" s="120" t="s">
        <v>3566</v>
      </c>
      <c r="B1273" s="123" t="s">
        <v>5563</v>
      </c>
      <c r="C1273" s="123" t="s">
        <v>5564</v>
      </c>
      <c r="D1273" s="119"/>
      <c r="E1273" s="123"/>
      <c r="F1273" s="124">
        <v>156</v>
      </c>
      <c r="G1273" s="313"/>
      <c r="H1273" s="313"/>
      <c r="I1273" s="313"/>
      <c r="J1273" s="313"/>
      <c r="K1273" s="313"/>
      <c r="L1273" s="313"/>
      <c r="M1273" s="313"/>
      <c r="N1273" s="313"/>
      <c r="O1273" s="313"/>
      <c r="P1273" s="313"/>
      <c r="Q1273" s="313"/>
      <c r="R1273" s="313"/>
      <c r="S1273" s="313"/>
      <c r="T1273" s="313"/>
      <c r="U1273" s="313"/>
      <c r="V1273" s="313"/>
    </row>
    <row r="1274" spans="1:22" x14ac:dyDescent="0.25">
      <c r="A1274" s="120" t="s">
        <v>3567</v>
      </c>
      <c r="B1274" s="123" t="s">
        <v>5565</v>
      </c>
      <c r="C1274" s="123" t="s">
        <v>5566</v>
      </c>
      <c r="D1274" s="119"/>
      <c r="E1274" s="123"/>
      <c r="F1274" s="124">
        <v>234</v>
      </c>
      <c r="G1274" s="313"/>
      <c r="H1274" s="313"/>
      <c r="I1274" s="313"/>
      <c r="J1274" s="313"/>
      <c r="K1274" s="313"/>
      <c r="L1274" s="313"/>
      <c r="M1274" s="313"/>
      <c r="N1274" s="313"/>
      <c r="O1274" s="313"/>
      <c r="P1274" s="313"/>
      <c r="Q1274" s="313"/>
      <c r="R1274" s="313"/>
      <c r="S1274" s="313"/>
      <c r="T1274" s="313"/>
      <c r="U1274" s="313"/>
      <c r="V1274" s="313"/>
    </row>
    <row r="1275" spans="1:22" ht="30" x14ac:dyDescent="0.25">
      <c r="A1275" s="120" t="s">
        <v>1335</v>
      </c>
      <c r="B1275" s="123" t="s">
        <v>1336</v>
      </c>
      <c r="C1275" s="123" t="s">
        <v>1337</v>
      </c>
      <c r="D1275" s="119"/>
      <c r="E1275" s="123"/>
      <c r="F1275" s="124">
        <v>12</v>
      </c>
      <c r="G1275" s="313"/>
      <c r="H1275" s="313" t="s">
        <v>73</v>
      </c>
      <c r="I1275" s="313" t="s">
        <v>4076</v>
      </c>
      <c r="J1275" s="313" t="s">
        <v>4091</v>
      </c>
      <c r="K1275" s="313"/>
      <c r="L1275" s="315"/>
      <c r="M1275" s="315"/>
      <c r="N1275" s="316">
        <v>105</v>
      </c>
      <c r="O1275" s="316">
        <v>98.1</v>
      </c>
      <c r="P1275" s="316">
        <v>92</v>
      </c>
      <c r="Q1275" s="316">
        <v>152</v>
      </c>
      <c r="R1275" s="317">
        <v>60</v>
      </c>
      <c r="S1275" s="317" t="s">
        <v>5567</v>
      </c>
      <c r="T1275" s="317" t="s">
        <v>5515</v>
      </c>
      <c r="U1275" s="317"/>
      <c r="V1275" s="313"/>
    </row>
    <row r="1276" spans="1:22" ht="30" x14ac:dyDescent="0.25">
      <c r="A1276" s="120" t="s">
        <v>1212</v>
      </c>
      <c r="B1276" s="123" t="s">
        <v>1213</v>
      </c>
      <c r="C1276" s="123" t="s">
        <v>1214</v>
      </c>
      <c r="D1276" s="119">
        <f t="shared" ref="D1276:D1289" si="39">LEN(C1276)</f>
        <v>32</v>
      </c>
      <c r="E1276" s="123"/>
      <c r="F1276" s="124">
        <v>60</v>
      </c>
      <c r="G1276" s="313"/>
      <c r="H1276" s="313" t="s">
        <v>73</v>
      </c>
      <c r="I1276" s="313" t="s">
        <v>4076</v>
      </c>
      <c r="J1276" s="313" t="s">
        <v>4078</v>
      </c>
      <c r="K1276" s="313"/>
      <c r="L1276" s="315"/>
      <c r="M1276" s="315"/>
      <c r="N1276" s="316">
        <v>26</v>
      </c>
      <c r="O1276" s="316">
        <v>21</v>
      </c>
      <c r="P1276" s="316">
        <v>21</v>
      </c>
      <c r="Q1276" s="316">
        <v>3</v>
      </c>
      <c r="R1276" s="317">
        <v>10</v>
      </c>
      <c r="S1276" s="317"/>
      <c r="T1276" s="317"/>
      <c r="U1276" s="317"/>
      <c r="V1276" s="313"/>
    </row>
    <row r="1277" spans="1:22" x14ac:dyDescent="0.25">
      <c r="A1277" s="120" t="s">
        <v>1338</v>
      </c>
      <c r="B1277" s="123" t="s">
        <v>1339</v>
      </c>
      <c r="C1277" s="123" t="s">
        <v>1340</v>
      </c>
      <c r="D1277" s="119">
        <f t="shared" si="39"/>
        <v>32</v>
      </c>
      <c r="E1277" s="123"/>
      <c r="F1277" s="124">
        <v>25</v>
      </c>
      <c r="G1277" s="313"/>
      <c r="H1277" s="313" t="s">
        <v>73</v>
      </c>
      <c r="I1277" s="313"/>
      <c r="J1277" s="313" t="s">
        <v>4080</v>
      </c>
      <c r="K1277" s="313"/>
      <c r="L1277" s="315"/>
      <c r="M1277" s="315"/>
      <c r="N1277" s="316"/>
      <c r="O1277" s="316"/>
      <c r="P1277" s="316"/>
      <c r="Q1277" s="316"/>
      <c r="R1277" s="317"/>
      <c r="S1277" s="317"/>
      <c r="T1277" s="317"/>
      <c r="U1277" s="317"/>
      <c r="V1277" s="313"/>
    </row>
    <row r="1278" spans="1:22" x14ac:dyDescent="0.25">
      <c r="A1278" s="120" t="s">
        <v>1115</v>
      </c>
      <c r="B1278" s="123" t="s">
        <v>1116</v>
      </c>
      <c r="C1278" s="123" t="s">
        <v>1117</v>
      </c>
      <c r="D1278" s="119">
        <f t="shared" si="39"/>
        <v>36</v>
      </c>
      <c r="E1278" s="123"/>
      <c r="F1278" s="124">
        <v>20</v>
      </c>
      <c r="G1278" s="313"/>
      <c r="H1278" s="313" t="s">
        <v>73</v>
      </c>
      <c r="I1278" s="313" t="s">
        <v>4076</v>
      </c>
      <c r="J1278" s="313" t="s">
        <v>4078</v>
      </c>
      <c r="K1278" s="313"/>
      <c r="L1278" s="315"/>
      <c r="M1278" s="315"/>
      <c r="N1278" s="316"/>
      <c r="O1278" s="316"/>
      <c r="P1278" s="316"/>
      <c r="Q1278" s="316"/>
      <c r="R1278" s="317"/>
      <c r="S1278" s="317"/>
      <c r="T1278" s="317"/>
      <c r="U1278" s="317"/>
      <c r="V1278" s="313"/>
    </row>
    <row r="1279" spans="1:22" x14ac:dyDescent="0.25">
      <c r="A1279" s="120" t="s">
        <v>1118</v>
      </c>
      <c r="B1279" s="123" t="s">
        <v>1119</v>
      </c>
      <c r="C1279" s="123" t="s">
        <v>1120</v>
      </c>
      <c r="D1279" s="119">
        <f t="shared" si="39"/>
        <v>36</v>
      </c>
      <c r="E1279" s="123"/>
      <c r="F1279" s="124">
        <v>20</v>
      </c>
      <c r="G1279" s="313"/>
      <c r="H1279" s="313" t="s">
        <v>73</v>
      </c>
      <c r="I1279" s="313" t="s">
        <v>4076</v>
      </c>
      <c r="J1279" s="313" t="s">
        <v>4078</v>
      </c>
      <c r="K1279" s="313"/>
      <c r="L1279" s="315"/>
      <c r="M1279" s="315"/>
      <c r="N1279" s="316"/>
      <c r="O1279" s="316"/>
      <c r="P1279" s="316"/>
      <c r="Q1279" s="316"/>
      <c r="R1279" s="317"/>
      <c r="S1279" s="317"/>
      <c r="T1279" s="317"/>
      <c r="U1279" s="317"/>
      <c r="V1279" s="313"/>
    </row>
    <row r="1280" spans="1:22" x14ac:dyDescent="0.25">
      <c r="A1280" s="120" t="s">
        <v>1121</v>
      </c>
      <c r="B1280" s="123" t="s">
        <v>1122</v>
      </c>
      <c r="C1280" s="123" t="s">
        <v>1123</v>
      </c>
      <c r="D1280" s="119">
        <f t="shared" si="39"/>
        <v>36</v>
      </c>
      <c r="E1280" s="123"/>
      <c r="F1280" s="124">
        <v>20</v>
      </c>
      <c r="G1280" s="313"/>
      <c r="H1280" s="313" t="s">
        <v>73</v>
      </c>
      <c r="I1280" s="313" t="s">
        <v>4076</v>
      </c>
      <c r="J1280" s="313" t="s">
        <v>4078</v>
      </c>
      <c r="K1280" s="313"/>
      <c r="L1280" s="315"/>
      <c r="M1280" s="315"/>
      <c r="N1280" s="316"/>
      <c r="O1280" s="316"/>
      <c r="P1280" s="316"/>
      <c r="Q1280" s="316"/>
      <c r="R1280" s="317"/>
      <c r="S1280" s="317"/>
      <c r="T1280" s="317"/>
      <c r="U1280" s="317"/>
      <c r="V1280" s="313"/>
    </row>
    <row r="1281" spans="1:21" x14ac:dyDescent="0.25">
      <c r="A1281" s="120" t="s">
        <v>1124</v>
      </c>
      <c r="B1281" s="123" t="s">
        <v>1125</v>
      </c>
      <c r="C1281" s="123" t="s">
        <v>1126</v>
      </c>
      <c r="D1281" s="119">
        <f t="shared" si="39"/>
        <v>36</v>
      </c>
      <c r="E1281" s="123"/>
      <c r="F1281" s="124">
        <v>20</v>
      </c>
      <c r="G1281" s="313"/>
      <c r="H1281" s="313" t="s">
        <v>73</v>
      </c>
      <c r="I1281" s="313" t="s">
        <v>4076</v>
      </c>
      <c r="J1281" s="313" t="s">
        <v>4078</v>
      </c>
      <c r="K1281" s="313"/>
      <c r="L1281" s="315"/>
      <c r="M1281" s="315"/>
      <c r="N1281" s="316"/>
      <c r="O1281" s="316"/>
      <c r="P1281" s="316"/>
      <c r="Q1281" s="316"/>
      <c r="R1281" s="317"/>
      <c r="S1281" s="317"/>
      <c r="T1281" s="317"/>
      <c r="U1281" s="317"/>
    </row>
    <row r="1282" spans="1:21" x14ac:dyDescent="0.25">
      <c r="A1282" s="120" t="s">
        <v>1127</v>
      </c>
      <c r="B1282" s="123" t="s">
        <v>1128</v>
      </c>
      <c r="C1282" s="123" t="s">
        <v>1129</v>
      </c>
      <c r="D1282" s="119">
        <f t="shared" si="39"/>
        <v>36</v>
      </c>
      <c r="E1282" s="123"/>
      <c r="F1282" s="124">
        <v>20</v>
      </c>
      <c r="G1282" s="313"/>
      <c r="H1282" s="313" t="s">
        <v>73</v>
      </c>
      <c r="I1282" s="313" t="s">
        <v>4076</v>
      </c>
      <c r="J1282" s="313" t="s">
        <v>4078</v>
      </c>
      <c r="K1282" s="313"/>
      <c r="L1282" s="315"/>
      <c r="M1282" s="315"/>
      <c r="N1282" s="316"/>
      <c r="O1282" s="316"/>
      <c r="P1282" s="316"/>
      <c r="Q1282" s="316"/>
      <c r="R1282" s="317"/>
      <c r="S1282" s="317"/>
      <c r="T1282" s="317"/>
      <c r="U1282" s="317"/>
    </row>
    <row r="1283" spans="1:21" x14ac:dyDescent="0.25">
      <c r="A1283" s="120" t="s">
        <v>1130</v>
      </c>
      <c r="B1283" s="123" t="s">
        <v>1131</v>
      </c>
      <c r="C1283" s="123" t="s">
        <v>1132</v>
      </c>
      <c r="D1283" s="119">
        <f t="shared" si="39"/>
        <v>36</v>
      </c>
      <c r="E1283" s="123"/>
      <c r="F1283" s="124">
        <v>20</v>
      </c>
      <c r="G1283" s="313"/>
      <c r="H1283" s="313" t="s">
        <v>73</v>
      </c>
      <c r="I1283" s="313" t="s">
        <v>4076</v>
      </c>
      <c r="J1283" s="313" t="s">
        <v>4078</v>
      </c>
      <c r="K1283" s="313"/>
      <c r="L1283" s="315"/>
      <c r="M1283" s="315"/>
      <c r="N1283" s="316"/>
      <c r="O1283" s="316"/>
      <c r="P1283" s="316"/>
      <c r="Q1283" s="316"/>
      <c r="R1283" s="317"/>
      <c r="S1283" s="317"/>
      <c r="T1283" s="317"/>
      <c r="U1283" s="317"/>
    </row>
    <row r="1284" spans="1:21" x14ac:dyDescent="0.25">
      <c r="A1284" s="120" t="s">
        <v>1133</v>
      </c>
      <c r="B1284" s="123" t="s">
        <v>1134</v>
      </c>
      <c r="C1284" s="123" t="s">
        <v>1135</v>
      </c>
      <c r="D1284" s="119">
        <f t="shared" si="39"/>
        <v>36</v>
      </c>
      <c r="E1284" s="123"/>
      <c r="F1284" s="124">
        <v>20</v>
      </c>
      <c r="G1284" s="313"/>
      <c r="H1284" s="313" t="s">
        <v>73</v>
      </c>
      <c r="I1284" s="313" t="s">
        <v>4076</v>
      </c>
      <c r="J1284" s="313" t="s">
        <v>4078</v>
      </c>
      <c r="K1284" s="313"/>
      <c r="L1284" s="315"/>
      <c r="M1284" s="315"/>
      <c r="N1284" s="316"/>
      <c r="O1284" s="316"/>
      <c r="P1284" s="316"/>
      <c r="Q1284" s="316"/>
      <c r="R1284" s="317"/>
      <c r="S1284" s="317"/>
      <c r="T1284" s="317"/>
      <c r="U1284" s="317"/>
    </row>
    <row r="1285" spans="1:21" x14ac:dyDescent="0.25">
      <c r="A1285" s="120" t="s">
        <v>1136</v>
      </c>
      <c r="B1285" s="123" t="s">
        <v>1137</v>
      </c>
      <c r="C1285" s="123" t="s">
        <v>1138</v>
      </c>
      <c r="D1285" s="119">
        <f t="shared" si="39"/>
        <v>36</v>
      </c>
      <c r="E1285" s="123"/>
      <c r="F1285" s="124">
        <v>20</v>
      </c>
      <c r="G1285" s="313"/>
      <c r="H1285" s="313" t="s">
        <v>73</v>
      </c>
      <c r="I1285" s="313" t="s">
        <v>4076</v>
      </c>
      <c r="J1285" s="313" t="s">
        <v>4078</v>
      </c>
      <c r="K1285" s="313"/>
      <c r="L1285" s="315"/>
      <c r="M1285" s="315"/>
      <c r="N1285" s="316"/>
      <c r="O1285" s="316"/>
      <c r="P1285" s="316"/>
      <c r="Q1285" s="316"/>
      <c r="R1285" s="317"/>
      <c r="S1285" s="317"/>
      <c r="T1285" s="317"/>
      <c r="U1285" s="317"/>
    </row>
    <row r="1286" spans="1:21" x14ac:dyDescent="0.25">
      <c r="A1286" s="120" t="s">
        <v>1139</v>
      </c>
      <c r="B1286" s="123" t="s">
        <v>1140</v>
      </c>
      <c r="C1286" s="123" t="s">
        <v>1141</v>
      </c>
      <c r="D1286" s="119">
        <f t="shared" si="39"/>
        <v>36</v>
      </c>
      <c r="E1286" s="123"/>
      <c r="F1286" s="124">
        <v>20</v>
      </c>
      <c r="G1286" s="313"/>
      <c r="H1286" s="313" t="s">
        <v>73</v>
      </c>
      <c r="I1286" s="313" t="s">
        <v>4076</v>
      </c>
      <c r="J1286" s="313" t="s">
        <v>4078</v>
      </c>
      <c r="K1286" s="313"/>
      <c r="L1286" s="315"/>
      <c r="M1286" s="315"/>
      <c r="N1286" s="316"/>
      <c r="O1286" s="316"/>
      <c r="P1286" s="316"/>
      <c r="Q1286" s="316"/>
      <c r="R1286" s="317"/>
      <c r="S1286" s="317"/>
      <c r="T1286" s="317"/>
      <c r="U1286" s="317"/>
    </row>
    <row r="1287" spans="1:21" x14ac:dyDescent="0.25">
      <c r="A1287" s="120" t="s">
        <v>1142</v>
      </c>
      <c r="B1287" s="123" t="s">
        <v>1143</v>
      </c>
      <c r="C1287" s="123" t="s">
        <v>1144</v>
      </c>
      <c r="D1287" s="119">
        <f t="shared" si="39"/>
        <v>36</v>
      </c>
      <c r="E1287" s="123"/>
      <c r="F1287" s="124">
        <v>20</v>
      </c>
      <c r="G1287" s="313"/>
      <c r="H1287" s="313" t="s">
        <v>73</v>
      </c>
      <c r="I1287" s="313" t="s">
        <v>4076</v>
      </c>
      <c r="J1287" s="313" t="s">
        <v>4078</v>
      </c>
      <c r="K1287" s="313"/>
      <c r="L1287" s="315"/>
      <c r="M1287" s="315"/>
      <c r="N1287" s="316"/>
      <c r="O1287" s="316"/>
      <c r="P1287" s="316"/>
      <c r="Q1287" s="316"/>
      <c r="R1287" s="317"/>
      <c r="S1287" s="317"/>
      <c r="T1287" s="317"/>
      <c r="U1287" s="317"/>
    </row>
    <row r="1288" spans="1:21" x14ac:dyDescent="0.25">
      <c r="A1288" s="120" t="s">
        <v>1145</v>
      </c>
      <c r="B1288" s="123" t="s">
        <v>1146</v>
      </c>
      <c r="C1288" s="123" t="s">
        <v>1147</v>
      </c>
      <c r="D1288" s="119">
        <f t="shared" si="39"/>
        <v>36</v>
      </c>
      <c r="E1288" s="123"/>
      <c r="F1288" s="124">
        <v>20</v>
      </c>
      <c r="G1288" s="313"/>
      <c r="H1288" s="313" t="s">
        <v>73</v>
      </c>
      <c r="I1288" s="313" t="s">
        <v>4076</v>
      </c>
      <c r="J1288" s="313" t="s">
        <v>4078</v>
      </c>
      <c r="K1288" s="313"/>
      <c r="L1288" s="315"/>
      <c r="M1288" s="315"/>
      <c r="N1288" s="316"/>
      <c r="O1288" s="316"/>
      <c r="P1288" s="316"/>
      <c r="Q1288" s="316"/>
      <c r="R1288" s="317"/>
      <c r="S1288" s="317"/>
      <c r="T1288" s="317"/>
      <c r="U1288" s="317"/>
    </row>
    <row r="1289" spans="1:21" x14ac:dyDescent="0.25">
      <c r="A1289" s="120" t="s">
        <v>1148</v>
      </c>
      <c r="B1289" s="123" t="s">
        <v>1149</v>
      </c>
      <c r="C1289" s="123" t="s">
        <v>1150</v>
      </c>
      <c r="D1289" s="119">
        <f t="shared" si="39"/>
        <v>36</v>
      </c>
      <c r="E1289" s="123"/>
      <c r="F1289" s="124">
        <v>20</v>
      </c>
      <c r="G1289" s="313"/>
      <c r="H1289" s="313" t="s">
        <v>73</v>
      </c>
      <c r="I1289" s="313" t="s">
        <v>4076</v>
      </c>
      <c r="J1289" s="313" t="s">
        <v>4078</v>
      </c>
      <c r="K1289" s="313"/>
      <c r="L1289" s="315"/>
      <c r="M1289" s="315"/>
      <c r="N1289" s="316"/>
      <c r="O1289" s="316"/>
      <c r="P1289" s="316"/>
      <c r="Q1289" s="316"/>
      <c r="R1289" s="317"/>
      <c r="S1289" s="317"/>
      <c r="T1289" s="317"/>
      <c r="U1289" s="317"/>
    </row>
    <row r="1290" spans="1:21" ht="30" x14ac:dyDescent="0.25">
      <c r="A1290" s="120" t="s">
        <v>259</v>
      </c>
      <c r="B1290" s="123" t="s">
        <v>260</v>
      </c>
      <c r="C1290" s="123" t="s">
        <v>261</v>
      </c>
      <c r="D1290" s="119">
        <v>36</v>
      </c>
      <c r="E1290" s="123"/>
      <c r="F1290" s="124">
        <v>1195</v>
      </c>
      <c r="G1290" s="313"/>
      <c r="H1290" s="322" t="s">
        <v>5184</v>
      </c>
      <c r="I1290" s="322" t="s">
        <v>5568</v>
      </c>
      <c r="J1290" s="322" t="s">
        <v>4041</v>
      </c>
      <c r="K1290" s="322" t="s">
        <v>5569</v>
      </c>
      <c r="L1290" s="323">
        <v>41530</v>
      </c>
      <c r="M1290" s="323"/>
      <c r="N1290" s="324">
        <v>56.5</v>
      </c>
      <c r="O1290" s="324">
        <v>52.5</v>
      </c>
      <c r="P1290" s="324">
        <v>21.6</v>
      </c>
      <c r="Q1290" s="324">
        <v>18</v>
      </c>
      <c r="R1290" s="325">
        <v>8</v>
      </c>
      <c r="S1290" s="325" t="s">
        <v>5570</v>
      </c>
      <c r="T1290" s="325"/>
      <c r="U1290" s="325"/>
    </row>
    <row r="1291" spans="1:21" ht="30" x14ac:dyDescent="0.25">
      <c r="A1291" s="120" t="s">
        <v>263</v>
      </c>
      <c r="B1291" s="123" t="s">
        <v>264</v>
      </c>
      <c r="C1291" s="123" t="s">
        <v>265</v>
      </c>
      <c r="D1291" s="119">
        <v>34</v>
      </c>
      <c r="E1291" s="123"/>
      <c r="F1291" s="124">
        <v>2390</v>
      </c>
      <c r="G1291" s="313"/>
      <c r="H1291" s="313" t="s">
        <v>5184</v>
      </c>
      <c r="I1291" s="313" t="s">
        <v>5568</v>
      </c>
      <c r="J1291" s="313" t="s">
        <v>4041</v>
      </c>
      <c r="K1291" s="313" t="s">
        <v>5569</v>
      </c>
      <c r="L1291" s="315">
        <v>41530</v>
      </c>
      <c r="M1291" s="315"/>
      <c r="N1291" s="316">
        <v>56.5</v>
      </c>
      <c r="O1291" s="316">
        <v>52.5</v>
      </c>
      <c r="P1291" s="316">
        <v>21.6</v>
      </c>
      <c r="Q1291" s="316" t="s">
        <v>5571</v>
      </c>
      <c r="R1291" s="317">
        <v>4</v>
      </c>
      <c r="S1291" s="317" t="s">
        <v>5572</v>
      </c>
      <c r="T1291" s="317" t="s">
        <v>5187</v>
      </c>
      <c r="U1291" s="317"/>
    </row>
    <row r="1292" spans="1:21" x14ac:dyDescent="0.25">
      <c r="A1292" s="313" t="s">
        <v>2275</v>
      </c>
      <c r="B1292" s="313" t="s">
        <v>2276</v>
      </c>
      <c r="C1292" s="313" t="s">
        <v>2277</v>
      </c>
      <c r="D1292" s="314">
        <v>33</v>
      </c>
      <c r="E1292" s="313"/>
      <c r="F1292" s="124">
        <v>84</v>
      </c>
      <c r="G1292" s="313"/>
      <c r="H1292" s="313"/>
      <c r="I1292" s="313"/>
      <c r="J1292" s="313"/>
      <c r="K1292" s="313"/>
      <c r="L1292" s="313"/>
      <c r="M1292" s="313"/>
      <c r="N1292" s="313"/>
      <c r="O1292" s="313"/>
      <c r="P1292" s="313"/>
      <c r="Q1292" s="313"/>
      <c r="R1292" s="313"/>
      <c r="S1292" s="313"/>
      <c r="T1292" s="313"/>
      <c r="U1292" s="313"/>
    </row>
    <row r="1293" spans="1:21" x14ac:dyDescent="0.25">
      <c r="A1293" s="313" t="s">
        <v>2280</v>
      </c>
      <c r="B1293" s="313" t="s">
        <v>2281</v>
      </c>
      <c r="C1293" s="313" t="s">
        <v>2282</v>
      </c>
      <c r="D1293" s="314">
        <v>34</v>
      </c>
      <c r="E1293" s="313"/>
      <c r="F1293" s="124">
        <v>168</v>
      </c>
      <c r="G1293" s="313"/>
      <c r="H1293" s="313"/>
      <c r="I1293" s="313"/>
      <c r="J1293" s="313"/>
      <c r="K1293" s="313"/>
      <c r="L1293" s="313"/>
      <c r="M1293" s="313"/>
      <c r="N1293" s="313"/>
      <c r="O1293" s="313"/>
      <c r="P1293" s="313"/>
      <c r="Q1293" s="313"/>
      <c r="R1293" s="313"/>
      <c r="S1293" s="313"/>
      <c r="T1293" s="313"/>
      <c r="U1293" s="313"/>
    </row>
    <row r="1294" spans="1:21" x14ac:dyDescent="0.25">
      <c r="A1294" s="313" t="s">
        <v>2278</v>
      </c>
      <c r="B1294" s="313" t="s">
        <v>5573</v>
      </c>
      <c r="C1294" s="313" t="s">
        <v>5574</v>
      </c>
      <c r="D1294" s="314">
        <v>33</v>
      </c>
      <c r="E1294" s="313"/>
      <c r="F1294" s="124">
        <v>180</v>
      </c>
      <c r="G1294" s="313"/>
      <c r="H1294" s="313"/>
      <c r="I1294" s="313"/>
      <c r="J1294" s="313"/>
      <c r="K1294" s="313"/>
      <c r="L1294" s="313"/>
      <c r="M1294" s="313"/>
      <c r="N1294" s="313"/>
      <c r="O1294" s="313"/>
      <c r="P1294" s="313"/>
      <c r="Q1294" s="313"/>
      <c r="R1294" s="313"/>
      <c r="S1294" s="313"/>
      <c r="T1294" s="313"/>
      <c r="U1294" s="313"/>
    </row>
    <row r="1295" spans="1:21" x14ac:dyDescent="0.25">
      <c r="A1295" s="313" t="s">
        <v>2283</v>
      </c>
      <c r="B1295" s="313" t="s">
        <v>5575</v>
      </c>
      <c r="C1295" s="313" t="s">
        <v>5576</v>
      </c>
      <c r="D1295" s="314">
        <v>34</v>
      </c>
      <c r="E1295" s="313"/>
      <c r="F1295" s="124">
        <v>359</v>
      </c>
      <c r="G1295" s="313"/>
      <c r="H1295" s="313"/>
      <c r="I1295" s="313"/>
      <c r="J1295" s="313"/>
      <c r="K1295" s="313"/>
      <c r="L1295" s="313"/>
      <c r="M1295" s="313"/>
      <c r="N1295" s="313"/>
      <c r="O1295" s="313"/>
      <c r="P1295" s="313"/>
      <c r="Q1295" s="313"/>
      <c r="R1295" s="313"/>
      <c r="S1295" s="313"/>
      <c r="T1295" s="313"/>
      <c r="U1295" s="313"/>
    </row>
    <row r="1296" spans="1:21" x14ac:dyDescent="0.25">
      <c r="A1296" s="313" t="s">
        <v>2279</v>
      </c>
      <c r="B1296" s="313" t="s">
        <v>5577</v>
      </c>
      <c r="C1296" s="313" t="s">
        <v>5578</v>
      </c>
      <c r="D1296" s="314">
        <v>33</v>
      </c>
      <c r="E1296" s="313"/>
      <c r="F1296" s="124">
        <v>239</v>
      </c>
      <c r="G1296" s="313"/>
      <c r="H1296" s="313"/>
      <c r="I1296" s="313"/>
      <c r="J1296" s="313"/>
      <c r="K1296" s="313"/>
      <c r="L1296" s="313"/>
      <c r="M1296" s="313"/>
      <c r="N1296" s="313"/>
      <c r="O1296" s="313"/>
      <c r="P1296" s="313"/>
      <c r="Q1296" s="313"/>
      <c r="R1296" s="313"/>
      <c r="S1296" s="313"/>
      <c r="T1296" s="313"/>
      <c r="U1296" s="313"/>
    </row>
    <row r="1297" spans="1:21" x14ac:dyDescent="0.25">
      <c r="A1297" s="313" t="s">
        <v>2284</v>
      </c>
      <c r="B1297" s="313" t="s">
        <v>5579</v>
      </c>
      <c r="C1297" s="313" t="s">
        <v>5580</v>
      </c>
      <c r="D1297" s="314">
        <v>34</v>
      </c>
      <c r="E1297" s="313"/>
      <c r="F1297" s="124">
        <v>478</v>
      </c>
      <c r="G1297" s="313"/>
      <c r="H1297" s="313"/>
      <c r="I1297" s="313"/>
      <c r="J1297" s="313"/>
      <c r="K1297" s="313"/>
      <c r="L1297" s="313"/>
      <c r="M1297" s="313"/>
      <c r="N1297" s="313"/>
      <c r="O1297" s="313"/>
      <c r="P1297" s="313"/>
      <c r="Q1297" s="313"/>
      <c r="R1297" s="313"/>
      <c r="S1297" s="313"/>
      <c r="T1297" s="313"/>
      <c r="U1297" s="313"/>
    </row>
    <row r="1298" spans="1:21" x14ac:dyDescent="0.25">
      <c r="A1298" s="313" t="s">
        <v>3450</v>
      </c>
      <c r="B1298" s="313" t="s">
        <v>3451</v>
      </c>
      <c r="C1298" s="313" t="s">
        <v>3452</v>
      </c>
      <c r="D1298" s="314">
        <v>33</v>
      </c>
      <c r="E1298" s="313"/>
      <c r="F1298" s="124">
        <v>84</v>
      </c>
      <c r="G1298" s="313"/>
      <c r="H1298" s="313"/>
      <c r="I1298" s="313"/>
      <c r="J1298" s="313"/>
      <c r="K1298" s="313"/>
      <c r="L1298" s="313"/>
      <c r="M1298" s="313"/>
      <c r="N1298" s="313"/>
      <c r="O1298" s="313"/>
      <c r="P1298" s="313"/>
      <c r="Q1298" s="313"/>
      <c r="R1298" s="313"/>
      <c r="S1298" s="313"/>
      <c r="T1298" s="313"/>
      <c r="U1298" s="313"/>
    </row>
    <row r="1299" spans="1:21" x14ac:dyDescent="0.25">
      <c r="A1299" s="313" t="s">
        <v>3455</v>
      </c>
      <c r="B1299" s="313" t="s">
        <v>3456</v>
      </c>
      <c r="C1299" s="313" t="s">
        <v>3457</v>
      </c>
      <c r="D1299" s="314">
        <v>31</v>
      </c>
      <c r="E1299" s="313"/>
      <c r="F1299" s="124">
        <v>168</v>
      </c>
      <c r="G1299" s="313"/>
      <c r="H1299" s="313"/>
      <c r="I1299" s="313"/>
      <c r="J1299" s="313"/>
      <c r="K1299" s="313"/>
      <c r="L1299" s="313"/>
      <c r="M1299" s="313"/>
      <c r="N1299" s="313"/>
      <c r="O1299" s="313"/>
      <c r="P1299" s="313"/>
      <c r="Q1299" s="313"/>
      <c r="R1299" s="313"/>
      <c r="S1299" s="313"/>
      <c r="T1299" s="313"/>
      <c r="U1299" s="313"/>
    </row>
    <row r="1300" spans="1:21" x14ac:dyDescent="0.25">
      <c r="A1300" s="313" t="s">
        <v>3453</v>
      </c>
      <c r="B1300" s="313" t="s">
        <v>5581</v>
      </c>
      <c r="C1300" s="313" t="s">
        <v>5582</v>
      </c>
      <c r="D1300" s="314">
        <v>33</v>
      </c>
      <c r="E1300" s="313"/>
      <c r="F1300" s="124">
        <v>180</v>
      </c>
      <c r="G1300" s="313"/>
      <c r="H1300" s="313"/>
      <c r="I1300" s="313"/>
      <c r="J1300" s="313"/>
      <c r="K1300" s="313"/>
      <c r="L1300" s="313"/>
      <c r="M1300" s="313"/>
      <c r="N1300" s="313"/>
      <c r="O1300" s="313"/>
      <c r="P1300" s="313"/>
      <c r="Q1300" s="313"/>
      <c r="R1300" s="313"/>
      <c r="S1300" s="313"/>
      <c r="T1300" s="313"/>
      <c r="U1300" s="313"/>
    </row>
    <row r="1301" spans="1:21" x14ac:dyDescent="0.25">
      <c r="A1301" s="313" t="s">
        <v>3458</v>
      </c>
      <c r="B1301" s="313" t="s">
        <v>5583</v>
      </c>
      <c r="C1301" s="313" t="s">
        <v>5584</v>
      </c>
      <c r="D1301" s="314">
        <v>31</v>
      </c>
      <c r="E1301" s="313"/>
      <c r="F1301" s="124">
        <v>359</v>
      </c>
      <c r="G1301" s="313"/>
      <c r="H1301" s="313"/>
      <c r="I1301" s="313"/>
      <c r="J1301" s="313"/>
      <c r="K1301" s="313"/>
      <c r="L1301" s="313"/>
      <c r="M1301" s="313"/>
      <c r="N1301" s="313"/>
      <c r="O1301" s="313"/>
      <c r="P1301" s="313"/>
      <c r="Q1301" s="313"/>
      <c r="R1301" s="313"/>
      <c r="S1301" s="313"/>
      <c r="T1301" s="313"/>
      <c r="U1301" s="313"/>
    </row>
    <row r="1302" spans="1:21" x14ac:dyDescent="0.25">
      <c r="A1302" s="313" t="s">
        <v>3454</v>
      </c>
      <c r="B1302" s="313" t="s">
        <v>5585</v>
      </c>
      <c r="C1302" s="313" t="s">
        <v>5586</v>
      </c>
      <c r="D1302" s="314">
        <v>33</v>
      </c>
      <c r="E1302" s="313"/>
      <c r="F1302" s="124">
        <v>239</v>
      </c>
      <c r="G1302" s="313"/>
      <c r="H1302" s="313"/>
      <c r="I1302" s="313"/>
      <c r="J1302" s="313"/>
      <c r="K1302" s="313"/>
      <c r="L1302" s="313"/>
      <c r="M1302" s="313"/>
      <c r="N1302" s="313"/>
      <c r="O1302" s="313"/>
      <c r="P1302" s="313"/>
      <c r="Q1302" s="313"/>
      <c r="R1302" s="313"/>
      <c r="S1302" s="313"/>
      <c r="T1302" s="313"/>
      <c r="U1302" s="313"/>
    </row>
    <row r="1303" spans="1:21" x14ac:dyDescent="0.25">
      <c r="A1303" s="313" t="s">
        <v>3459</v>
      </c>
      <c r="B1303" s="313" t="s">
        <v>5587</v>
      </c>
      <c r="C1303" s="313" t="s">
        <v>5588</v>
      </c>
      <c r="D1303" s="314">
        <v>31</v>
      </c>
      <c r="E1303" s="313"/>
      <c r="F1303" s="124">
        <v>478</v>
      </c>
      <c r="G1303" s="313"/>
      <c r="H1303" s="313"/>
      <c r="I1303" s="313"/>
      <c r="J1303" s="313"/>
      <c r="K1303" s="313"/>
      <c r="L1303" s="313"/>
      <c r="M1303" s="313"/>
      <c r="N1303" s="313"/>
      <c r="O1303" s="313"/>
      <c r="P1303" s="313"/>
      <c r="Q1303" s="313"/>
      <c r="R1303" s="313"/>
      <c r="S1303" s="313"/>
      <c r="T1303" s="313"/>
      <c r="U1303" s="313"/>
    </row>
    <row r="1304" spans="1:21" x14ac:dyDescent="0.25">
      <c r="A1304" s="313" t="s">
        <v>2441</v>
      </c>
      <c r="B1304" s="313" t="s">
        <v>2442</v>
      </c>
      <c r="C1304" s="313" t="s">
        <v>5589</v>
      </c>
      <c r="D1304" s="314">
        <v>33</v>
      </c>
      <c r="E1304" s="313"/>
      <c r="F1304" s="124">
        <v>72</v>
      </c>
      <c r="G1304" s="313"/>
      <c r="H1304" s="313"/>
      <c r="I1304" s="313"/>
      <c r="J1304" s="313"/>
      <c r="K1304" s="313"/>
      <c r="L1304" s="313"/>
      <c r="M1304" s="313"/>
      <c r="N1304" s="313"/>
      <c r="O1304" s="313"/>
      <c r="P1304" s="313"/>
      <c r="Q1304" s="313"/>
      <c r="R1304" s="313"/>
      <c r="S1304" s="313"/>
      <c r="T1304" s="313"/>
      <c r="U1304" s="313"/>
    </row>
    <row r="1305" spans="1:21" x14ac:dyDescent="0.25">
      <c r="A1305" s="313" t="s">
        <v>2444</v>
      </c>
      <c r="B1305" s="313" t="s">
        <v>5590</v>
      </c>
      <c r="C1305" s="313" t="s">
        <v>5591</v>
      </c>
      <c r="D1305" s="314">
        <v>33</v>
      </c>
      <c r="E1305" s="313"/>
      <c r="F1305" s="124">
        <v>144</v>
      </c>
      <c r="G1305" s="313"/>
      <c r="H1305" s="313"/>
      <c r="I1305" s="313"/>
      <c r="J1305" s="313"/>
      <c r="K1305" s="313"/>
      <c r="L1305" s="313"/>
      <c r="M1305" s="313"/>
      <c r="N1305" s="313"/>
      <c r="O1305" s="313"/>
      <c r="P1305" s="313"/>
      <c r="Q1305" s="313"/>
      <c r="R1305" s="313"/>
      <c r="S1305" s="313"/>
      <c r="T1305" s="313"/>
      <c r="U1305" s="313"/>
    </row>
    <row r="1306" spans="1:21" x14ac:dyDescent="0.25">
      <c r="A1306" s="313" t="s">
        <v>2445</v>
      </c>
      <c r="B1306" s="313" t="s">
        <v>5592</v>
      </c>
      <c r="C1306" s="313" t="s">
        <v>5593</v>
      </c>
      <c r="D1306" s="314">
        <v>33</v>
      </c>
      <c r="E1306" s="313"/>
      <c r="F1306" s="124">
        <v>216</v>
      </c>
      <c r="G1306" s="313"/>
      <c r="H1306" s="313"/>
      <c r="I1306" s="313"/>
      <c r="J1306" s="313"/>
      <c r="K1306" s="313"/>
      <c r="L1306" s="313"/>
      <c r="M1306" s="313"/>
      <c r="N1306" s="313"/>
      <c r="O1306" s="313"/>
      <c r="P1306" s="313"/>
      <c r="Q1306" s="313"/>
      <c r="R1306" s="313"/>
      <c r="S1306" s="313"/>
      <c r="T1306" s="313"/>
      <c r="U1306" s="313"/>
    </row>
    <row r="1307" spans="1:21" x14ac:dyDescent="0.25">
      <c r="A1307" s="313" t="s">
        <v>3621</v>
      </c>
      <c r="B1307" s="313" t="s">
        <v>3622</v>
      </c>
      <c r="C1307" s="313" t="s">
        <v>3623</v>
      </c>
      <c r="D1307" s="314">
        <v>39</v>
      </c>
      <c r="E1307" s="313"/>
      <c r="F1307" s="124">
        <v>72</v>
      </c>
      <c r="G1307" s="313"/>
      <c r="H1307" s="313"/>
      <c r="I1307" s="313"/>
      <c r="J1307" s="313"/>
      <c r="K1307" s="313"/>
      <c r="L1307" s="313"/>
      <c r="M1307" s="313"/>
      <c r="N1307" s="313"/>
      <c r="O1307" s="313"/>
      <c r="P1307" s="313"/>
      <c r="Q1307" s="313"/>
      <c r="R1307" s="313"/>
      <c r="S1307" s="313"/>
      <c r="T1307" s="313"/>
      <c r="U1307" s="313"/>
    </row>
    <row r="1308" spans="1:21" x14ac:dyDescent="0.25">
      <c r="A1308" s="313" t="s">
        <v>3624</v>
      </c>
      <c r="B1308" s="313" t="s">
        <v>5594</v>
      </c>
      <c r="C1308" s="313" t="s">
        <v>5595</v>
      </c>
      <c r="D1308" s="314">
        <v>39</v>
      </c>
      <c r="E1308" s="313"/>
      <c r="F1308" s="124">
        <v>144</v>
      </c>
      <c r="G1308" s="313"/>
      <c r="H1308" s="313"/>
      <c r="I1308" s="313"/>
      <c r="J1308" s="313"/>
      <c r="K1308" s="313"/>
      <c r="L1308" s="313"/>
      <c r="M1308" s="313"/>
      <c r="N1308" s="313"/>
      <c r="O1308" s="313"/>
      <c r="P1308" s="313"/>
      <c r="Q1308" s="313"/>
      <c r="R1308" s="313"/>
      <c r="S1308" s="313"/>
      <c r="T1308" s="313"/>
      <c r="U1308" s="313"/>
    </row>
    <row r="1309" spans="1:21" x14ac:dyDescent="0.25">
      <c r="A1309" s="313" t="s">
        <v>3625</v>
      </c>
      <c r="B1309" s="313" t="s">
        <v>5596</v>
      </c>
      <c r="C1309" s="313" t="s">
        <v>5597</v>
      </c>
      <c r="D1309" s="314">
        <v>39</v>
      </c>
      <c r="E1309" s="313"/>
      <c r="F1309" s="124">
        <v>216</v>
      </c>
      <c r="G1309" s="313"/>
      <c r="H1309" s="313"/>
      <c r="I1309" s="313"/>
      <c r="J1309" s="313"/>
      <c r="K1309" s="313"/>
      <c r="L1309" s="313"/>
      <c r="M1309" s="313"/>
      <c r="N1309" s="313"/>
      <c r="O1309" s="313"/>
      <c r="P1309" s="313"/>
      <c r="Q1309" s="313"/>
      <c r="R1309" s="313"/>
      <c r="S1309" s="313"/>
      <c r="T1309" s="313"/>
      <c r="U1309" s="313"/>
    </row>
    <row r="1310" spans="1:21" x14ac:dyDescent="0.25">
      <c r="A1310" s="313" t="s">
        <v>2265</v>
      </c>
      <c r="B1310" s="313" t="s">
        <v>2266</v>
      </c>
      <c r="C1310" s="313" t="s">
        <v>2267</v>
      </c>
      <c r="D1310" s="314">
        <v>31</v>
      </c>
      <c r="E1310" s="313"/>
      <c r="F1310" s="124">
        <v>168</v>
      </c>
      <c r="G1310" s="313"/>
      <c r="H1310" s="313"/>
      <c r="I1310" s="313"/>
      <c r="J1310" s="313"/>
      <c r="K1310" s="313"/>
      <c r="L1310" s="313"/>
      <c r="M1310" s="313"/>
      <c r="N1310" s="313"/>
      <c r="O1310" s="313"/>
      <c r="P1310" s="313"/>
      <c r="Q1310" s="313"/>
      <c r="R1310" s="313"/>
      <c r="S1310" s="313"/>
      <c r="T1310" s="313"/>
      <c r="U1310" s="313"/>
    </row>
    <row r="1311" spans="1:21" x14ac:dyDescent="0.25">
      <c r="A1311" s="313" t="s">
        <v>2270</v>
      </c>
      <c r="B1311" s="313" t="s">
        <v>2271</v>
      </c>
      <c r="C1311" s="313" t="s">
        <v>2272</v>
      </c>
      <c r="D1311" s="314">
        <v>32</v>
      </c>
      <c r="E1311" s="313"/>
      <c r="F1311" s="124">
        <v>336</v>
      </c>
      <c r="G1311" s="313"/>
      <c r="H1311" s="313"/>
      <c r="I1311" s="313"/>
      <c r="J1311" s="313"/>
      <c r="K1311" s="313"/>
      <c r="L1311" s="313"/>
      <c r="M1311" s="313"/>
      <c r="N1311" s="313"/>
      <c r="O1311" s="313"/>
      <c r="P1311" s="313"/>
      <c r="Q1311" s="313"/>
      <c r="R1311" s="313"/>
      <c r="S1311" s="313"/>
      <c r="T1311" s="313"/>
      <c r="U1311" s="313"/>
    </row>
    <row r="1312" spans="1:21" x14ac:dyDescent="0.25">
      <c r="A1312" s="313" t="s">
        <v>2268</v>
      </c>
      <c r="B1312" s="313" t="s">
        <v>5598</v>
      </c>
      <c r="C1312" s="313" t="s">
        <v>5599</v>
      </c>
      <c r="D1312" s="314">
        <v>31</v>
      </c>
      <c r="E1312" s="313"/>
      <c r="F1312" s="124">
        <v>360</v>
      </c>
      <c r="G1312" s="313"/>
      <c r="H1312" s="313"/>
      <c r="I1312" s="313"/>
      <c r="J1312" s="313"/>
      <c r="K1312" s="313"/>
      <c r="L1312" s="313"/>
      <c r="M1312" s="313"/>
      <c r="N1312" s="313"/>
      <c r="O1312" s="313"/>
      <c r="P1312" s="313"/>
      <c r="Q1312" s="313"/>
      <c r="R1312" s="313"/>
      <c r="S1312" s="313"/>
      <c r="T1312" s="313"/>
      <c r="U1312" s="313"/>
    </row>
    <row r="1313" spans="1:6" x14ac:dyDescent="0.25">
      <c r="A1313" s="313" t="s">
        <v>2273</v>
      </c>
      <c r="B1313" s="313" t="s">
        <v>5600</v>
      </c>
      <c r="C1313" s="313" t="s">
        <v>5601</v>
      </c>
      <c r="D1313" s="314">
        <v>32</v>
      </c>
      <c r="E1313" s="313"/>
      <c r="F1313" s="124">
        <v>719</v>
      </c>
    </row>
    <row r="1314" spans="1:6" x14ac:dyDescent="0.25">
      <c r="A1314" s="313" t="s">
        <v>2269</v>
      </c>
      <c r="B1314" s="313" t="s">
        <v>5602</v>
      </c>
      <c r="C1314" s="313" t="s">
        <v>5603</v>
      </c>
      <c r="D1314" s="314">
        <v>31</v>
      </c>
      <c r="E1314" s="313"/>
      <c r="F1314" s="124">
        <v>479</v>
      </c>
    </row>
    <row r="1315" spans="1:6" x14ac:dyDescent="0.25">
      <c r="A1315" s="313" t="s">
        <v>2274</v>
      </c>
      <c r="B1315" s="313" t="s">
        <v>5604</v>
      </c>
      <c r="C1315" s="313" t="s">
        <v>5605</v>
      </c>
      <c r="D1315" s="314">
        <v>32</v>
      </c>
      <c r="E1315" s="313"/>
      <c r="F1315" s="124">
        <v>958</v>
      </c>
    </row>
    <row r="1316" spans="1:6" x14ac:dyDescent="0.25">
      <c r="A1316" s="313" t="s">
        <v>3440</v>
      </c>
      <c r="B1316" s="313" t="s">
        <v>3441</v>
      </c>
      <c r="C1316" s="313" t="s">
        <v>3442</v>
      </c>
      <c r="D1316" s="314">
        <v>31</v>
      </c>
      <c r="E1316" s="313"/>
      <c r="F1316" s="124">
        <v>168</v>
      </c>
    </row>
    <row r="1317" spans="1:6" x14ac:dyDescent="0.25">
      <c r="A1317" s="313" t="s">
        <v>3445</v>
      </c>
      <c r="B1317" s="313" t="s">
        <v>3446</v>
      </c>
      <c r="C1317" s="313" t="s">
        <v>3447</v>
      </c>
      <c r="D1317" s="314">
        <v>29</v>
      </c>
      <c r="E1317" s="313"/>
      <c r="F1317" s="124">
        <v>336</v>
      </c>
    </row>
    <row r="1318" spans="1:6" x14ac:dyDescent="0.25">
      <c r="A1318" s="313" t="s">
        <v>3443</v>
      </c>
      <c r="B1318" s="313" t="s">
        <v>5606</v>
      </c>
      <c r="C1318" s="313" t="s">
        <v>5607</v>
      </c>
      <c r="D1318" s="314">
        <v>31</v>
      </c>
      <c r="E1318" s="313"/>
      <c r="F1318" s="124">
        <v>360</v>
      </c>
    </row>
    <row r="1319" spans="1:6" x14ac:dyDescent="0.25">
      <c r="A1319" s="313" t="s">
        <v>3448</v>
      </c>
      <c r="B1319" s="313" t="s">
        <v>5608</v>
      </c>
      <c r="C1319" s="313" t="s">
        <v>5609</v>
      </c>
      <c r="D1319" s="314">
        <v>29</v>
      </c>
      <c r="E1319" s="313"/>
      <c r="F1319" s="124">
        <v>719</v>
      </c>
    </row>
    <row r="1320" spans="1:6" x14ac:dyDescent="0.25">
      <c r="A1320" s="313" t="s">
        <v>3444</v>
      </c>
      <c r="B1320" s="313" t="s">
        <v>5610</v>
      </c>
      <c r="C1320" s="313" t="s">
        <v>5611</v>
      </c>
      <c r="D1320" s="314">
        <v>31</v>
      </c>
      <c r="E1320" s="313"/>
      <c r="F1320" s="124">
        <v>479</v>
      </c>
    </row>
    <row r="1321" spans="1:6" x14ac:dyDescent="0.25">
      <c r="A1321" s="313" t="s">
        <v>3449</v>
      </c>
      <c r="B1321" s="313" t="s">
        <v>5612</v>
      </c>
      <c r="C1321" s="313" t="s">
        <v>5613</v>
      </c>
      <c r="D1321" s="314">
        <v>29</v>
      </c>
      <c r="E1321" s="313"/>
      <c r="F1321" s="124">
        <v>958</v>
      </c>
    </row>
    <row r="1322" spans="1:6" x14ac:dyDescent="0.25">
      <c r="A1322" s="313" t="s">
        <v>2436</v>
      </c>
      <c r="B1322" s="313" t="s">
        <v>2437</v>
      </c>
      <c r="C1322" s="313" t="s">
        <v>5614</v>
      </c>
      <c r="D1322" s="314">
        <v>31</v>
      </c>
      <c r="E1322" s="313"/>
      <c r="F1322" s="124">
        <v>144</v>
      </c>
    </row>
    <row r="1323" spans="1:6" x14ac:dyDescent="0.25">
      <c r="A1323" s="313" t="s">
        <v>2439</v>
      </c>
      <c r="B1323" s="313" t="s">
        <v>5615</v>
      </c>
      <c r="C1323" s="313" t="s">
        <v>5616</v>
      </c>
      <c r="D1323" s="314">
        <v>31</v>
      </c>
      <c r="E1323" s="313"/>
      <c r="F1323" s="124">
        <v>288</v>
      </c>
    </row>
    <row r="1324" spans="1:6" x14ac:dyDescent="0.25">
      <c r="A1324" s="313" t="s">
        <v>2440</v>
      </c>
      <c r="B1324" s="313" t="s">
        <v>5617</v>
      </c>
      <c r="C1324" s="313" t="s">
        <v>5618</v>
      </c>
      <c r="D1324" s="314">
        <v>31</v>
      </c>
      <c r="E1324" s="313"/>
      <c r="F1324" s="124">
        <v>432</v>
      </c>
    </row>
    <row r="1325" spans="1:6" x14ac:dyDescent="0.25">
      <c r="A1325" s="313" t="s">
        <v>3616</v>
      </c>
      <c r="B1325" s="313" t="s">
        <v>3617</v>
      </c>
      <c r="C1325" s="313" t="s">
        <v>3618</v>
      </c>
      <c r="D1325" s="314">
        <v>37</v>
      </c>
      <c r="E1325" s="313"/>
      <c r="F1325" s="124">
        <v>144</v>
      </c>
    </row>
    <row r="1326" spans="1:6" x14ac:dyDescent="0.25">
      <c r="A1326" s="313" t="s">
        <v>3619</v>
      </c>
      <c r="B1326" s="313" t="s">
        <v>5619</v>
      </c>
      <c r="C1326" s="313" t="s">
        <v>5620</v>
      </c>
      <c r="D1326" s="314">
        <v>37</v>
      </c>
      <c r="E1326" s="313"/>
      <c r="F1326" s="124">
        <v>288</v>
      </c>
    </row>
    <row r="1327" spans="1:6" x14ac:dyDescent="0.25">
      <c r="A1327" s="313" t="s">
        <v>3620</v>
      </c>
      <c r="B1327" s="313" t="s">
        <v>5621</v>
      </c>
      <c r="C1327" s="313" t="s">
        <v>5622</v>
      </c>
      <c r="D1327" s="314">
        <v>37</v>
      </c>
      <c r="E1327" s="313"/>
      <c r="F1327" s="124">
        <v>432</v>
      </c>
    </row>
    <row r="1328" spans="1:6" x14ac:dyDescent="0.25">
      <c r="A1328" s="313" t="s">
        <v>486</v>
      </c>
      <c r="B1328" s="313" t="s">
        <v>5623</v>
      </c>
      <c r="C1328" s="313" t="s">
        <v>488</v>
      </c>
      <c r="D1328" s="314">
        <f>LEN(C1328)</f>
        <v>33</v>
      </c>
      <c r="E1328" s="313"/>
      <c r="F1328" s="124">
        <v>995</v>
      </c>
    </row>
    <row r="1329" spans="1:21" x14ac:dyDescent="0.25">
      <c r="A1329" s="313" t="s">
        <v>489</v>
      </c>
      <c r="B1329" s="313" t="s">
        <v>5624</v>
      </c>
      <c r="C1329" s="313" t="s">
        <v>491</v>
      </c>
      <c r="D1329" s="314">
        <f>LEN(C1329)</f>
        <v>35</v>
      </c>
      <c r="E1329" s="313"/>
      <c r="F1329" s="124">
        <v>9995</v>
      </c>
      <c r="G1329" s="313"/>
      <c r="H1329" s="313"/>
      <c r="I1329" s="313"/>
      <c r="J1329" s="313"/>
      <c r="K1329" s="313"/>
      <c r="L1329" s="313"/>
      <c r="M1329" s="313"/>
      <c r="N1329" s="313"/>
      <c r="O1329" s="313"/>
      <c r="P1329" s="313"/>
      <c r="Q1329" s="313"/>
      <c r="R1329" s="313"/>
      <c r="S1329" s="313"/>
      <c r="T1329" s="313"/>
      <c r="U1329" s="313"/>
    </row>
    <row r="1330" spans="1:21" x14ac:dyDescent="0.25">
      <c r="A1330" s="313" t="s">
        <v>492</v>
      </c>
      <c r="B1330" s="313" t="s">
        <v>5625</v>
      </c>
      <c r="C1330" s="313" t="s">
        <v>494</v>
      </c>
      <c r="D1330" s="314">
        <f>LEN(C1330)</f>
        <v>37</v>
      </c>
      <c r="E1330" s="313"/>
      <c r="F1330" s="124">
        <v>24995</v>
      </c>
      <c r="G1330" s="313"/>
      <c r="H1330" s="313"/>
      <c r="I1330" s="313"/>
      <c r="J1330" s="313"/>
      <c r="K1330" s="313"/>
      <c r="L1330" s="313"/>
      <c r="M1330" s="313"/>
      <c r="N1330" s="313"/>
      <c r="O1330" s="313"/>
      <c r="P1330" s="313"/>
      <c r="Q1330" s="313"/>
      <c r="R1330" s="313"/>
      <c r="S1330" s="313"/>
      <c r="T1330" s="313"/>
      <c r="U1330" s="313"/>
    </row>
    <row r="1331" spans="1:21" x14ac:dyDescent="0.25">
      <c r="A1331" s="313" t="s">
        <v>2004</v>
      </c>
      <c r="B1331" s="313" t="s">
        <v>2005</v>
      </c>
      <c r="C1331" s="313" t="s">
        <v>2006</v>
      </c>
      <c r="D1331" s="314">
        <f t="shared" ref="D1331:D1356" si="40">LEN(C1331)</f>
        <v>35</v>
      </c>
      <c r="E1331" s="313"/>
      <c r="F1331" s="124">
        <v>140</v>
      </c>
      <c r="G1331" s="313"/>
      <c r="H1331" s="313"/>
      <c r="I1331" s="313"/>
      <c r="J1331" s="313"/>
      <c r="K1331" s="313"/>
      <c r="L1331" s="313"/>
      <c r="M1331" s="313"/>
      <c r="N1331" s="313"/>
      <c r="O1331" s="313"/>
      <c r="P1331" s="313"/>
      <c r="Q1331" s="313"/>
      <c r="R1331" s="313"/>
      <c r="S1331" s="313"/>
      <c r="T1331" s="313"/>
      <c r="U1331" s="313"/>
    </row>
    <row r="1332" spans="1:21" x14ac:dyDescent="0.25">
      <c r="A1332" s="313" t="s">
        <v>2009</v>
      </c>
      <c r="B1332" s="313" t="s">
        <v>2010</v>
      </c>
      <c r="C1332" s="313" t="s">
        <v>2011</v>
      </c>
      <c r="D1332" s="314">
        <f t="shared" si="40"/>
        <v>36</v>
      </c>
      <c r="E1332" s="313"/>
      <c r="F1332" s="124">
        <v>199</v>
      </c>
      <c r="G1332" s="313"/>
      <c r="H1332" s="313"/>
      <c r="I1332" s="313"/>
      <c r="J1332" s="313"/>
      <c r="K1332" s="313"/>
      <c r="L1332" s="313"/>
      <c r="M1332" s="313"/>
      <c r="N1332" s="313"/>
      <c r="O1332" s="313"/>
      <c r="P1332" s="313"/>
      <c r="Q1332" s="313"/>
      <c r="R1332" s="313"/>
      <c r="S1332" s="313"/>
      <c r="T1332" s="313"/>
      <c r="U1332" s="313"/>
    </row>
    <row r="1333" spans="1:21" x14ac:dyDescent="0.25">
      <c r="A1333" s="313" t="s">
        <v>2007</v>
      </c>
      <c r="B1333" s="313" t="s">
        <v>5626</v>
      </c>
      <c r="C1333" s="313" t="s">
        <v>5627</v>
      </c>
      <c r="D1333" s="314">
        <f t="shared" si="40"/>
        <v>35</v>
      </c>
      <c r="E1333" s="313"/>
      <c r="F1333" s="124">
        <v>299</v>
      </c>
      <c r="G1333" s="313"/>
      <c r="H1333" s="313"/>
      <c r="I1333" s="313"/>
      <c r="J1333" s="313"/>
      <c r="K1333" s="313"/>
      <c r="L1333" s="313"/>
      <c r="M1333" s="313"/>
      <c r="N1333" s="313"/>
      <c r="O1333" s="313"/>
      <c r="P1333" s="313"/>
      <c r="Q1333" s="313"/>
      <c r="R1333" s="313"/>
      <c r="S1333" s="313"/>
      <c r="T1333" s="313"/>
      <c r="U1333" s="313"/>
    </row>
    <row r="1334" spans="1:21" x14ac:dyDescent="0.25">
      <c r="A1334" s="313" t="s">
        <v>2012</v>
      </c>
      <c r="B1334" s="313" t="s">
        <v>5628</v>
      </c>
      <c r="C1334" s="313" t="s">
        <v>5629</v>
      </c>
      <c r="D1334" s="314">
        <f t="shared" si="40"/>
        <v>36</v>
      </c>
      <c r="E1334" s="313"/>
      <c r="F1334" s="124">
        <v>428</v>
      </c>
      <c r="G1334" s="313"/>
      <c r="H1334" s="313"/>
      <c r="I1334" s="313"/>
      <c r="J1334" s="313"/>
      <c r="K1334" s="313"/>
      <c r="L1334" s="313"/>
      <c r="M1334" s="313"/>
      <c r="N1334" s="313"/>
      <c r="O1334" s="313"/>
      <c r="P1334" s="313"/>
      <c r="Q1334" s="313"/>
      <c r="R1334" s="313"/>
      <c r="S1334" s="313"/>
      <c r="T1334" s="313"/>
      <c r="U1334" s="313"/>
    </row>
    <row r="1335" spans="1:21" x14ac:dyDescent="0.25">
      <c r="A1335" s="313" t="s">
        <v>2008</v>
      </c>
      <c r="B1335" s="313" t="s">
        <v>5630</v>
      </c>
      <c r="C1335" s="313" t="s">
        <v>5631</v>
      </c>
      <c r="D1335" s="314">
        <f t="shared" si="40"/>
        <v>35</v>
      </c>
      <c r="E1335" s="313"/>
      <c r="F1335" s="124">
        <v>398</v>
      </c>
      <c r="G1335" s="313"/>
      <c r="H1335" s="313"/>
      <c r="I1335" s="313"/>
      <c r="J1335" s="313"/>
      <c r="K1335" s="313"/>
      <c r="L1335" s="313"/>
      <c r="M1335" s="313"/>
      <c r="N1335" s="313"/>
      <c r="O1335" s="313"/>
      <c r="P1335" s="313"/>
      <c r="Q1335" s="313"/>
      <c r="R1335" s="313"/>
      <c r="S1335" s="313"/>
      <c r="T1335" s="313"/>
      <c r="U1335" s="313"/>
    </row>
    <row r="1336" spans="1:21" x14ac:dyDescent="0.25">
      <c r="A1336" s="313" t="s">
        <v>2013</v>
      </c>
      <c r="B1336" s="313" t="s">
        <v>5632</v>
      </c>
      <c r="C1336" s="313" t="s">
        <v>5633</v>
      </c>
      <c r="D1336" s="314">
        <f t="shared" si="40"/>
        <v>36</v>
      </c>
      <c r="E1336" s="313"/>
      <c r="F1336" s="124">
        <v>568</v>
      </c>
      <c r="G1336" s="313"/>
      <c r="H1336" s="313"/>
      <c r="I1336" s="313"/>
      <c r="J1336" s="313"/>
      <c r="K1336" s="313"/>
      <c r="L1336" s="313"/>
      <c r="M1336" s="313"/>
      <c r="N1336" s="313"/>
      <c r="O1336" s="313"/>
      <c r="P1336" s="313"/>
      <c r="Q1336" s="313"/>
      <c r="R1336" s="313"/>
      <c r="S1336" s="313"/>
      <c r="T1336" s="313"/>
      <c r="U1336" s="313"/>
    </row>
    <row r="1337" spans="1:21" x14ac:dyDescent="0.25">
      <c r="A1337" s="313" t="s">
        <v>2014</v>
      </c>
      <c r="B1337" s="313" t="s">
        <v>2015</v>
      </c>
      <c r="C1337" s="313" t="s">
        <v>2016</v>
      </c>
      <c r="D1337" s="314">
        <f t="shared" si="40"/>
        <v>36</v>
      </c>
      <c r="E1337" s="313"/>
      <c r="F1337" s="124">
        <v>1400</v>
      </c>
      <c r="G1337" s="313"/>
      <c r="H1337" s="313"/>
      <c r="I1337" s="313"/>
      <c r="J1337" s="313"/>
      <c r="K1337" s="313"/>
      <c r="L1337" s="313"/>
      <c r="M1337" s="313"/>
      <c r="N1337" s="313"/>
      <c r="O1337" s="313"/>
      <c r="P1337" s="313"/>
      <c r="Q1337" s="313"/>
      <c r="R1337" s="313"/>
      <c r="S1337" s="313"/>
      <c r="T1337" s="313"/>
      <c r="U1337" s="313"/>
    </row>
    <row r="1338" spans="1:21" x14ac:dyDescent="0.25">
      <c r="A1338" s="313" t="s">
        <v>2019</v>
      </c>
      <c r="B1338" s="313" t="s">
        <v>2020</v>
      </c>
      <c r="C1338" s="313" t="s">
        <v>2021</v>
      </c>
      <c r="D1338" s="314">
        <f t="shared" si="40"/>
        <v>37</v>
      </c>
      <c r="E1338" s="313"/>
      <c r="F1338" s="124">
        <v>1999</v>
      </c>
      <c r="G1338" s="313"/>
      <c r="H1338" s="313"/>
      <c r="I1338" s="313"/>
      <c r="J1338" s="313"/>
      <c r="K1338" s="313"/>
      <c r="L1338" s="313"/>
      <c r="M1338" s="313"/>
      <c r="N1338" s="313"/>
      <c r="O1338" s="313"/>
      <c r="P1338" s="313"/>
      <c r="Q1338" s="313"/>
      <c r="R1338" s="313"/>
      <c r="S1338" s="313"/>
      <c r="T1338" s="313"/>
      <c r="U1338" s="313"/>
    </row>
    <row r="1339" spans="1:21" x14ac:dyDescent="0.25">
      <c r="A1339" s="313" t="s">
        <v>2017</v>
      </c>
      <c r="B1339" s="313" t="s">
        <v>5634</v>
      </c>
      <c r="C1339" s="313" t="s">
        <v>5635</v>
      </c>
      <c r="D1339" s="314">
        <f t="shared" si="40"/>
        <v>36</v>
      </c>
      <c r="E1339" s="313"/>
      <c r="F1339" s="124">
        <v>2999</v>
      </c>
      <c r="G1339" s="313"/>
      <c r="H1339" s="313"/>
      <c r="I1339" s="313"/>
      <c r="J1339" s="313"/>
      <c r="K1339" s="313"/>
      <c r="L1339" s="313"/>
      <c r="M1339" s="313"/>
      <c r="N1339" s="313"/>
      <c r="O1339" s="313"/>
      <c r="P1339" s="313"/>
      <c r="Q1339" s="313"/>
      <c r="R1339" s="313"/>
      <c r="S1339" s="313"/>
      <c r="T1339" s="313"/>
      <c r="U1339" s="313"/>
    </row>
    <row r="1340" spans="1:21" x14ac:dyDescent="0.25">
      <c r="A1340" s="313" t="s">
        <v>2022</v>
      </c>
      <c r="B1340" s="313" t="s">
        <v>5636</v>
      </c>
      <c r="C1340" s="313" t="s">
        <v>5637</v>
      </c>
      <c r="D1340" s="314">
        <f t="shared" si="40"/>
        <v>37</v>
      </c>
      <c r="E1340" s="313"/>
      <c r="F1340" s="124">
        <v>4298</v>
      </c>
      <c r="G1340" s="313"/>
      <c r="H1340" s="313"/>
      <c r="I1340" s="313"/>
      <c r="J1340" s="313"/>
      <c r="K1340" s="313"/>
      <c r="L1340" s="313"/>
      <c r="M1340" s="313"/>
      <c r="N1340" s="313"/>
      <c r="O1340" s="313"/>
      <c r="P1340" s="313"/>
      <c r="Q1340" s="313"/>
      <c r="R1340" s="313"/>
      <c r="S1340" s="313"/>
      <c r="T1340" s="313"/>
      <c r="U1340" s="313"/>
    </row>
    <row r="1341" spans="1:21" x14ac:dyDescent="0.25">
      <c r="A1341" s="313" t="s">
        <v>2018</v>
      </c>
      <c r="B1341" s="313" t="s">
        <v>5638</v>
      </c>
      <c r="C1341" s="313" t="s">
        <v>5639</v>
      </c>
      <c r="D1341" s="314">
        <f t="shared" si="40"/>
        <v>36</v>
      </c>
      <c r="E1341" s="313"/>
      <c r="F1341" s="124">
        <v>3998</v>
      </c>
      <c r="G1341" s="313"/>
      <c r="H1341" s="313"/>
      <c r="I1341" s="313"/>
      <c r="J1341" s="313"/>
      <c r="K1341" s="313"/>
      <c r="L1341" s="313"/>
      <c r="M1341" s="313"/>
      <c r="N1341" s="313"/>
      <c r="O1341" s="313"/>
      <c r="P1341" s="313"/>
      <c r="Q1341" s="313"/>
      <c r="R1341" s="313"/>
      <c r="S1341" s="313"/>
      <c r="T1341" s="313"/>
      <c r="U1341" s="313"/>
    </row>
    <row r="1342" spans="1:21" x14ac:dyDescent="0.25">
      <c r="A1342" s="313" t="s">
        <v>2023</v>
      </c>
      <c r="B1342" s="313" t="s">
        <v>5640</v>
      </c>
      <c r="C1342" s="313" t="s">
        <v>5641</v>
      </c>
      <c r="D1342" s="314">
        <f t="shared" si="40"/>
        <v>37</v>
      </c>
      <c r="E1342" s="313"/>
      <c r="F1342" s="124">
        <v>5706</v>
      </c>
      <c r="G1342" s="313"/>
      <c r="H1342" s="313"/>
      <c r="I1342" s="313"/>
      <c r="J1342" s="313"/>
      <c r="K1342" s="313"/>
      <c r="L1342" s="313"/>
      <c r="M1342" s="313"/>
      <c r="N1342" s="313"/>
      <c r="O1342" s="313"/>
      <c r="P1342" s="313"/>
      <c r="Q1342" s="313"/>
      <c r="R1342" s="313"/>
      <c r="S1342" s="313"/>
      <c r="T1342" s="313"/>
      <c r="U1342" s="313"/>
    </row>
    <row r="1343" spans="1:21" x14ac:dyDescent="0.25">
      <c r="A1343" s="313" t="s">
        <v>2024</v>
      </c>
      <c r="B1343" s="313" t="s">
        <v>2025</v>
      </c>
      <c r="C1343" s="313" t="s">
        <v>2026</v>
      </c>
      <c r="D1343" s="314">
        <f t="shared" si="40"/>
        <v>39</v>
      </c>
      <c r="E1343" s="313"/>
      <c r="F1343" s="124">
        <v>2800</v>
      </c>
      <c r="G1343" s="313"/>
      <c r="H1343" s="313"/>
      <c r="I1343" s="313"/>
      <c r="J1343" s="313"/>
      <c r="K1343" s="313"/>
      <c r="L1343" s="313"/>
      <c r="M1343" s="313"/>
      <c r="N1343" s="313"/>
      <c r="O1343" s="313"/>
      <c r="P1343" s="313"/>
      <c r="Q1343" s="313"/>
      <c r="R1343" s="313"/>
      <c r="S1343" s="313"/>
      <c r="T1343" s="313"/>
      <c r="U1343" s="313"/>
    </row>
    <row r="1344" spans="1:21" x14ac:dyDescent="0.25">
      <c r="A1344" s="313" t="s">
        <v>2029</v>
      </c>
      <c r="B1344" s="313" t="s">
        <v>2030</v>
      </c>
      <c r="C1344" s="313" t="s">
        <v>2031</v>
      </c>
      <c r="D1344" s="314">
        <f t="shared" si="40"/>
        <v>40</v>
      </c>
      <c r="E1344" s="313"/>
      <c r="F1344" s="124">
        <v>3999</v>
      </c>
      <c r="G1344" s="313"/>
      <c r="H1344" s="313"/>
      <c r="I1344" s="313"/>
      <c r="J1344" s="313"/>
      <c r="K1344" s="313"/>
      <c r="L1344" s="313"/>
      <c r="M1344" s="313"/>
      <c r="N1344" s="313"/>
      <c r="O1344" s="313"/>
      <c r="P1344" s="313"/>
      <c r="Q1344" s="313"/>
      <c r="R1344" s="313"/>
      <c r="S1344" s="313"/>
      <c r="T1344" s="313"/>
      <c r="U1344" s="313"/>
    </row>
    <row r="1345" spans="1:21" x14ac:dyDescent="0.25">
      <c r="A1345" s="313" t="s">
        <v>2027</v>
      </c>
      <c r="B1345" s="313" t="s">
        <v>5642</v>
      </c>
      <c r="C1345" s="313" t="s">
        <v>5643</v>
      </c>
      <c r="D1345" s="314">
        <f t="shared" si="40"/>
        <v>39</v>
      </c>
      <c r="E1345" s="313"/>
      <c r="F1345" s="124">
        <v>5999</v>
      </c>
      <c r="G1345" s="313"/>
      <c r="H1345" s="313"/>
      <c r="I1345" s="313"/>
      <c r="J1345" s="313"/>
      <c r="K1345" s="313"/>
      <c r="L1345" s="313"/>
      <c r="M1345" s="313"/>
      <c r="N1345" s="313"/>
      <c r="O1345" s="313"/>
      <c r="P1345" s="313"/>
      <c r="Q1345" s="313"/>
      <c r="R1345" s="313"/>
      <c r="S1345" s="313"/>
      <c r="T1345" s="313"/>
      <c r="U1345" s="313"/>
    </row>
    <row r="1346" spans="1:21" x14ac:dyDescent="0.25">
      <c r="A1346" s="313" t="s">
        <v>2032</v>
      </c>
      <c r="B1346" s="313" t="s">
        <v>5644</v>
      </c>
      <c r="C1346" s="313" t="s">
        <v>5645</v>
      </c>
      <c r="D1346" s="314">
        <f t="shared" si="40"/>
        <v>40</v>
      </c>
      <c r="E1346" s="313"/>
      <c r="F1346" s="124">
        <v>8598</v>
      </c>
      <c r="G1346" s="313"/>
      <c r="H1346" s="313"/>
      <c r="I1346" s="313"/>
      <c r="J1346" s="313"/>
      <c r="K1346" s="313"/>
      <c r="L1346" s="313"/>
      <c r="M1346" s="313"/>
      <c r="N1346" s="313"/>
      <c r="O1346" s="313"/>
      <c r="P1346" s="313"/>
      <c r="Q1346" s="313"/>
      <c r="R1346" s="313"/>
      <c r="S1346" s="313"/>
      <c r="T1346" s="313"/>
      <c r="U1346" s="313"/>
    </row>
    <row r="1347" spans="1:21" x14ac:dyDescent="0.25">
      <c r="A1347" s="313" t="s">
        <v>2028</v>
      </c>
      <c r="B1347" s="313" t="s">
        <v>5646</v>
      </c>
      <c r="C1347" s="313" t="s">
        <v>5647</v>
      </c>
      <c r="D1347" s="314">
        <f t="shared" si="40"/>
        <v>39</v>
      </c>
      <c r="E1347" s="313"/>
      <c r="F1347" s="124">
        <v>7998</v>
      </c>
      <c r="G1347" s="313"/>
      <c r="H1347" s="313"/>
      <c r="I1347" s="313"/>
      <c r="J1347" s="313"/>
      <c r="K1347" s="313"/>
      <c r="L1347" s="313"/>
      <c r="M1347" s="313"/>
      <c r="N1347" s="313"/>
      <c r="O1347" s="313"/>
      <c r="P1347" s="313"/>
      <c r="Q1347" s="313"/>
      <c r="R1347" s="313"/>
      <c r="S1347" s="313"/>
      <c r="T1347" s="313"/>
      <c r="U1347" s="313"/>
    </row>
    <row r="1348" spans="1:21" x14ac:dyDescent="0.25">
      <c r="A1348" s="313" t="s">
        <v>2033</v>
      </c>
      <c r="B1348" s="313" t="s">
        <v>5648</v>
      </c>
      <c r="C1348" s="313" t="s">
        <v>5649</v>
      </c>
      <c r="D1348" s="314">
        <f t="shared" si="40"/>
        <v>40</v>
      </c>
      <c r="E1348" s="313"/>
      <c r="F1348" s="124">
        <v>11415</v>
      </c>
      <c r="G1348" s="313"/>
      <c r="H1348" s="313"/>
      <c r="I1348" s="313"/>
      <c r="J1348" s="313"/>
      <c r="K1348" s="313"/>
      <c r="L1348" s="313"/>
      <c r="M1348" s="313"/>
      <c r="N1348" s="313"/>
      <c r="O1348" s="313"/>
      <c r="P1348" s="313"/>
      <c r="Q1348" s="313"/>
      <c r="R1348" s="313"/>
      <c r="S1348" s="313"/>
      <c r="T1348" s="313"/>
      <c r="U1348" s="313"/>
    </row>
    <row r="1349" spans="1:21" ht="30" x14ac:dyDescent="0.25">
      <c r="A1349" s="313" t="s">
        <v>159</v>
      </c>
      <c r="B1349" s="313" t="s">
        <v>160</v>
      </c>
      <c r="C1349" s="313" t="s">
        <v>161</v>
      </c>
      <c r="D1349" s="314">
        <f t="shared" si="40"/>
        <v>38</v>
      </c>
      <c r="E1349" s="12"/>
      <c r="F1349" s="124">
        <v>645</v>
      </c>
      <c r="G1349" s="313"/>
      <c r="H1349" s="322" t="s">
        <v>73</v>
      </c>
      <c r="I1349" s="322" t="s">
        <v>4059</v>
      </c>
      <c r="J1349" s="322" t="s">
        <v>4041</v>
      </c>
      <c r="K1349" s="322" t="s">
        <v>4060</v>
      </c>
      <c r="L1349" s="323">
        <v>42102</v>
      </c>
      <c r="M1349" s="323" t="s">
        <v>5272</v>
      </c>
      <c r="N1349" s="322">
        <v>67.31</v>
      </c>
      <c r="O1349" s="322">
        <v>17.78</v>
      </c>
      <c r="P1349" s="322">
        <v>21.59</v>
      </c>
      <c r="Q1349" s="322">
        <v>5.7</v>
      </c>
      <c r="R1349" s="322">
        <v>10</v>
      </c>
      <c r="S1349" s="322"/>
      <c r="T1349" s="322"/>
      <c r="U1349" s="322"/>
    </row>
    <row r="1350" spans="1:21" ht="30" x14ac:dyDescent="0.25">
      <c r="A1350" s="313" t="s">
        <v>163</v>
      </c>
      <c r="B1350" s="313" t="s">
        <v>164</v>
      </c>
      <c r="C1350" s="313" t="s">
        <v>165</v>
      </c>
      <c r="D1350" s="314">
        <f t="shared" si="40"/>
        <v>38</v>
      </c>
      <c r="E1350" s="12"/>
      <c r="F1350" s="124">
        <v>795</v>
      </c>
      <c r="G1350" s="313"/>
      <c r="H1350" s="322" t="s">
        <v>5184</v>
      </c>
      <c r="I1350" s="322" t="s">
        <v>4059</v>
      </c>
      <c r="J1350" s="322" t="s">
        <v>4041</v>
      </c>
      <c r="K1350" s="322" t="s">
        <v>4060</v>
      </c>
      <c r="L1350" s="323">
        <v>42102</v>
      </c>
      <c r="M1350" s="323" t="s">
        <v>5314</v>
      </c>
      <c r="N1350" s="322">
        <v>67.31</v>
      </c>
      <c r="O1350" s="322">
        <v>17.78</v>
      </c>
      <c r="P1350" s="322">
        <v>21.59</v>
      </c>
      <c r="Q1350" s="322">
        <v>5.7</v>
      </c>
      <c r="R1350" s="322">
        <v>10</v>
      </c>
      <c r="S1350" s="322"/>
      <c r="T1350" s="322"/>
      <c r="U1350" s="322"/>
    </row>
    <row r="1351" spans="1:21" x14ac:dyDescent="0.25">
      <c r="A1351" s="313" t="s">
        <v>1573</v>
      </c>
      <c r="B1351" s="313" t="s">
        <v>1574</v>
      </c>
      <c r="C1351" s="313" t="s">
        <v>1575</v>
      </c>
      <c r="D1351" s="314">
        <f t="shared" si="40"/>
        <v>37</v>
      </c>
      <c r="E1351" s="313"/>
      <c r="F1351" s="124">
        <v>124</v>
      </c>
      <c r="G1351" s="313"/>
      <c r="H1351" s="313"/>
      <c r="I1351" s="313"/>
      <c r="J1351" s="313"/>
      <c r="K1351" s="313"/>
      <c r="L1351" s="313"/>
      <c r="M1351" s="313"/>
      <c r="N1351" s="313"/>
      <c r="O1351" s="313"/>
      <c r="P1351" s="313"/>
      <c r="Q1351" s="313"/>
      <c r="R1351" s="313"/>
      <c r="S1351" s="313"/>
      <c r="T1351" s="313"/>
      <c r="U1351" s="313"/>
    </row>
    <row r="1352" spans="1:21" x14ac:dyDescent="0.25">
      <c r="A1352" s="313" t="s">
        <v>1576</v>
      </c>
      <c r="B1352" s="313" t="s">
        <v>5650</v>
      </c>
      <c r="C1352" s="313" t="s">
        <v>5651</v>
      </c>
      <c r="D1352" s="314">
        <f t="shared" si="40"/>
        <v>37</v>
      </c>
      <c r="E1352" s="313"/>
      <c r="F1352" s="124">
        <v>248</v>
      </c>
      <c r="G1352" s="313"/>
      <c r="H1352" s="313"/>
      <c r="I1352" s="313"/>
      <c r="J1352" s="313"/>
      <c r="K1352" s="313"/>
      <c r="L1352" s="313"/>
      <c r="M1352" s="313"/>
      <c r="N1352" s="313"/>
      <c r="O1352" s="313"/>
      <c r="P1352" s="313"/>
      <c r="Q1352" s="313"/>
      <c r="R1352" s="313"/>
      <c r="S1352" s="313"/>
      <c r="T1352" s="313"/>
      <c r="U1352" s="313"/>
    </row>
    <row r="1353" spans="1:21" x14ac:dyDescent="0.25">
      <c r="A1353" s="313" t="s">
        <v>1577</v>
      </c>
      <c r="B1353" s="313" t="s">
        <v>5652</v>
      </c>
      <c r="C1353" s="313" t="s">
        <v>5653</v>
      </c>
      <c r="D1353" s="314">
        <f t="shared" si="40"/>
        <v>37</v>
      </c>
      <c r="E1353" s="313"/>
      <c r="F1353" s="124">
        <v>376</v>
      </c>
      <c r="G1353" s="313"/>
      <c r="H1353" s="313"/>
      <c r="I1353" s="313"/>
      <c r="J1353" s="313"/>
      <c r="K1353" s="313"/>
      <c r="L1353" s="313"/>
      <c r="M1353" s="313"/>
      <c r="N1353" s="313"/>
      <c r="O1353" s="313"/>
      <c r="P1353" s="313"/>
      <c r="Q1353" s="313"/>
      <c r="R1353" s="313"/>
      <c r="S1353" s="313"/>
      <c r="T1353" s="313"/>
      <c r="U1353" s="313"/>
    </row>
    <row r="1354" spans="1:21" x14ac:dyDescent="0.25">
      <c r="A1354" s="313" t="s">
        <v>2685</v>
      </c>
      <c r="B1354" s="313" t="s">
        <v>2686</v>
      </c>
      <c r="C1354" s="313" t="s">
        <v>2687</v>
      </c>
      <c r="D1354" s="314">
        <f t="shared" si="40"/>
        <v>34</v>
      </c>
      <c r="E1354" s="313"/>
      <c r="F1354" s="124">
        <v>124</v>
      </c>
      <c r="G1354" s="313"/>
      <c r="H1354" s="313"/>
      <c r="I1354" s="313"/>
      <c r="J1354" s="313"/>
      <c r="K1354" s="313"/>
      <c r="L1354" s="313"/>
      <c r="M1354" s="313"/>
      <c r="N1354" s="313"/>
      <c r="O1354" s="313"/>
      <c r="P1354" s="313"/>
      <c r="Q1354" s="313"/>
      <c r="R1354" s="313"/>
      <c r="S1354" s="313"/>
      <c r="T1354" s="313"/>
      <c r="U1354" s="313"/>
    </row>
    <row r="1355" spans="1:21" x14ac:dyDescent="0.25">
      <c r="A1355" s="313" t="s">
        <v>2688</v>
      </c>
      <c r="B1355" s="313" t="s">
        <v>5654</v>
      </c>
      <c r="C1355" s="313" t="s">
        <v>5655</v>
      </c>
      <c r="D1355" s="314">
        <f t="shared" si="40"/>
        <v>34</v>
      </c>
      <c r="E1355" s="313"/>
      <c r="F1355" s="124">
        <v>248</v>
      </c>
      <c r="G1355" s="313"/>
      <c r="H1355" s="313"/>
      <c r="I1355" s="313"/>
      <c r="J1355" s="313"/>
      <c r="K1355" s="313"/>
      <c r="L1355" s="313"/>
      <c r="M1355" s="313"/>
      <c r="N1355" s="313"/>
      <c r="O1355" s="313"/>
      <c r="P1355" s="313"/>
      <c r="Q1355" s="313"/>
      <c r="R1355" s="313"/>
      <c r="S1355" s="313"/>
      <c r="T1355" s="313"/>
      <c r="U1355" s="313"/>
    </row>
    <row r="1356" spans="1:21" x14ac:dyDescent="0.25">
      <c r="A1356" s="313" t="s">
        <v>2689</v>
      </c>
      <c r="B1356" s="313" t="s">
        <v>5656</v>
      </c>
      <c r="C1356" s="313" t="s">
        <v>5657</v>
      </c>
      <c r="D1356" s="314">
        <f t="shared" si="40"/>
        <v>34</v>
      </c>
      <c r="E1356" s="313"/>
      <c r="F1356" s="124">
        <v>376</v>
      </c>
      <c r="G1356" s="313"/>
      <c r="H1356" s="313"/>
      <c r="I1356" s="313"/>
      <c r="J1356" s="313"/>
      <c r="K1356" s="313"/>
      <c r="L1356" s="313"/>
      <c r="M1356" s="313"/>
      <c r="N1356" s="313"/>
      <c r="O1356" s="313"/>
      <c r="P1356" s="313"/>
      <c r="Q1356" s="313"/>
      <c r="R1356" s="313"/>
      <c r="S1356" s="313"/>
      <c r="T1356" s="313"/>
      <c r="U1356" s="313"/>
    </row>
    <row r="1357" spans="1:21" ht="26.45" customHeight="1" x14ac:dyDescent="0.25">
      <c r="A1357" s="313" t="s">
        <v>1075</v>
      </c>
      <c r="B1357" s="53" t="s">
        <v>1076</v>
      </c>
      <c r="C1357" s="313" t="s">
        <v>1077</v>
      </c>
      <c r="D1357" s="314">
        <f>LEN(C1357)</f>
        <v>35</v>
      </c>
      <c r="E1357" s="313"/>
      <c r="F1357" s="288">
        <v>695</v>
      </c>
      <c r="G1357" s="313"/>
      <c r="H1357" s="322" t="s">
        <v>73</v>
      </c>
      <c r="I1357" s="322" t="s">
        <v>4076</v>
      </c>
      <c r="J1357" s="322" t="s">
        <v>4041</v>
      </c>
      <c r="K1357" s="322"/>
      <c r="L1357" s="323"/>
      <c r="M1357" s="322"/>
      <c r="N1357" s="322">
        <v>74</v>
      </c>
      <c r="O1357" s="322">
        <v>34</v>
      </c>
      <c r="P1357" s="322">
        <v>19</v>
      </c>
      <c r="Q1357" s="322">
        <v>8.5</v>
      </c>
      <c r="R1357" s="322">
        <v>3</v>
      </c>
      <c r="S1357" s="322"/>
      <c r="T1357" s="322"/>
      <c r="U1357" s="322"/>
    </row>
    <row r="1358" spans="1:21" x14ac:dyDescent="0.25">
      <c r="A1358" s="313" t="s">
        <v>498</v>
      </c>
      <c r="B1358" s="313" t="s">
        <v>499</v>
      </c>
      <c r="C1358" s="313" t="s">
        <v>500</v>
      </c>
      <c r="D1358" s="314">
        <f t="shared" ref="D1358:D1421" si="41">LEN(C1358)</f>
        <v>37</v>
      </c>
      <c r="E1358" s="313"/>
      <c r="F1358" s="288">
        <v>95</v>
      </c>
      <c r="G1358" s="313"/>
      <c r="H1358" s="313"/>
      <c r="I1358" s="313"/>
      <c r="J1358" s="313"/>
      <c r="K1358" s="313"/>
      <c r="L1358" s="313"/>
      <c r="M1358" s="313"/>
      <c r="N1358" s="313"/>
      <c r="O1358" s="313"/>
      <c r="P1358" s="313"/>
      <c r="Q1358" s="313"/>
      <c r="R1358" s="313"/>
      <c r="S1358" s="313"/>
      <c r="T1358" s="313"/>
      <c r="U1358" s="313"/>
    </row>
    <row r="1359" spans="1:21" x14ac:dyDescent="0.25">
      <c r="A1359" s="313" t="s">
        <v>501</v>
      </c>
      <c r="B1359" s="313" t="s">
        <v>502</v>
      </c>
      <c r="C1359" s="313" t="s">
        <v>503</v>
      </c>
      <c r="D1359" s="314">
        <f t="shared" si="41"/>
        <v>37</v>
      </c>
      <c r="E1359" s="313"/>
      <c r="F1359" s="288">
        <v>285</v>
      </c>
      <c r="G1359" s="313"/>
      <c r="H1359" s="313"/>
      <c r="I1359" s="313"/>
      <c r="J1359" s="313"/>
      <c r="K1359" s="313"/>
      <c r="L1359" s="313"/>
      <c r="M1359" s="313"/>
      <c r="N1359" s="313"/>
      <c r="O1359" s="313"/>
      <c r="P1359" s="313"/>
      <c r="Q1359" s="313"/>
      <c r="R1359" s="313"/>
      <c r="S1359" s="313"/>
      <c r="T1359" s="313"/>
      <c r="U1359" s="313"/>
    </row>
    <row r="1360" spans="1:21" x14ac:dyDescent="0.25">
      <c r="A1360" s="313" t="s">
        <v>504</v>
      </c>
      <c r="B1360" s="313" t="s">
        <v>505</v>
      </c>
      <c r="C1360" s="313" t="s">
        <v>506</v>
      </c>
      <c r="D1360" s="314">
        <f t="shared" si="41"/>
        <v>37</v>
      </c>
      <c r="E1360" s="313"/>
      <c r="F1360" s="288">
        <v>475</v>
      </c>
      <c r="G1360" s="313"/>
      <c r="H1360" s="313"/>
      <c r="I1360" s="313"/>
      <c r="J1360" s="313"/>
      <c r="K1360" s="313"/>
      <c r="L1360" s="313"/>
      <c r="M1360" s="313"/>
      <c r="N1360" s="313"/>
      <c r="O1360" s="313"/>
      <c r="P1360" s="313"/>
      <c r="Q1360" s="313"/>
      <c r="R1360" s="313"/>
      <c r="S1360" s="313"/>
      <c r="T1360" s="313"/>
      <c r="U1360" s="313"/>
    </row>
    <row r="1361" spans="1:6" x14ac:dyDescent="0.25">
      <c r="A1361" s="313" t="s">
        <v>507</v>
      </c>
      <c r="B1361" s="313" t="s">
        <v>508</v>
      </c>
      <c r="C1361" s="313" t="s">
        <v>509</v>
      </c>
      <c r="D1361" s="314">
        <f t="shared" si="41"/>
        <v>40</v>
      </c>
      <c r="E1361" s="313"/>
      <c r="F1361" s="288">
        <v>45</v>
      </c>
    </row>
    <row r="1362" spans="1:6" x14ac:dyDescent="0.25">
      <c r="A1362" s="313" t="s">
        <v>510</v>
      </c>
      <c r="B1362" s="313" t="s">
        <v>511</v>
      </c>
      <c r="C1362" s="313" t="s">
        <v>512</v>
      </c>
      <c r="D1362" s="314">
        <f t="shared" si="41"/>
        <v>40</v>
      </c>
      <c r="E1362" s="313"/>
      <c r="F1362" s="288">
        <v>135</v>
      </c>
    </row>
    <row r="1363" spans="1:6" x14ac:dyDescent="0.25">
      <c r="A1363" s="313" t="s">
        <v>513</v>
      </c>
      <c r="B1363" s="313" t="s">
        <v>514</v>
      </c>
      <c r="C1363" s="313" t="s">
        <v>515</v>
      </c>
      <c r="D1363" s="314">
        <f t="shared" si="41"/>
        <v>40</v>
      </c>
      <c r="E1363" s="313"/>
      <c r="F1363" s="288">
        <v>225</v>
      </c>
    </row>
    <row r="1364" spans="1:6" x14ac:dyDescent="0.25">
      <c r="A1364" s="313" t="s">
        <v>516</v>
      </c>
      <c r="B1364" s="313" t="s">
        <v>517</v>
      </c>
      <c r="C1364" s="313" t="s">
        <v>518</v>
      </c>
      <c r="D1364" s="314">
        <f t="shared" si="41"/>
        <v>37</v>
      </c>
      <c r="E1364" s="313"/>
      <c r="F1364" s="288">
        <v>95</v>
      </c>
    </row>
    <row r="1365" spans="1:6" x14ac:dyDescent="0.25">
      <c r="A1365" s="313" t="s">
        <v>519</v>
      </c>
      <c r="B1365" s="313" t="s">
        <v>520</v>
      </c>
      <c r="C1365" s="313" t="s">
        <v>521</v>
      </c>
      <c r="D1365" s="314">
        <f t="shared" si="41"/>
        <v>38</v>
      </c>
      <c r="E1365" s="313"/>
      <c r="F1365" s="288">
        <v>285</v>
      </c>
    </row>
    <row r="1366" spans="1:6" x14ac:dyDescent="0.25">
      <c r="A1366" s="313" t="s">
        <v>522</v>
      </c>
      <c r="B1366" s="313" t="s">
        <v>523</v>
      </c>
      <c r="C1366" s="313" t="s">
        <v>524</v>
      </c>
      <c r="D1366" s="314">
        <f t="shared" si="41"/>
        <v>37</v>
      </c>
      <c r="E1366" s="313"/>
      <c r="F1366" s="288">
        <v>475</v>
      </c>
    </row>
    <row r="1367" spans="1:6" x14ac:dyDescent="0.25">
      <c r="A1367" s="313" t="s">
        <v>525</v>
      </c>
      <c r="B1367" s="313" t="s">
        <v>526</v>
      </c>
      <c r="C1367" s="313" t="s">
        <v>527</v>
      </c>
      <c r="D1367" s="314">
        <f t="shared" si="41"/>
        <v>39</v>
      </c>
      <c r="E1367" s="313"/>
      <c r="F1367" s="288">
        <v>45</v>
      </c>
    </row>
    <row r="1368" spans="1:6" x14ac:dyDescent="0.25">
      <c r="A1368" s="313" t="s">
        <v>528</v>
      </c>
      <c r="B1368" s="313" t="s">
        <v>529</v>
      </c>
      <c r="C1368" s="313" t="s">
        <v>530</v>
      </c>
      <c r="D1368" s="314">
        <f t="shared" si="41"/>
        <v>39</v>
      </c>
      <c r="E1368" s="313"/>
      <c r="F1368" s="288">
        <v>135</v>
      </c>
    </row>
    <row r="1369" spans="1:6" x14ac:dyDescent="0.25">
      <c r="A1369" s="313" t="s">
        <v>531</v>
      </c>
      <c r="B1369" s="313" t="s">
        <v>532</v>
      </c>
      <c r="C1369" s="313" t="s">
        <v>533</v>
      </c>
      <c r="D1369" s="314">
        <f t="shared" si="41"/>
        <v>39</v>
      </c>
      <c r="E1369" s="313"/>
      <c r="F1369" s="288">
        <v>225</v>
      </c>
    </row>
    <row r="1370" spans="1:6" ht="97.15" customHeight="1" x14ac:dyDescent="0.25">
      <c r="A1370" s="313" t="s">
        <v>634</v>
      </c>
      <c r="B1370" s="313" t="s">
        <v>635</v>
      </c>
      <c r="C1370" s="313" t="s">
        <v>636</v>
      </c>
      <c r="D1370" s="314">
        <f t="shared" si="41"/>
        <v>39</v>
      </c>
      <c r="E1370" s="313"/>
      <c r="F1370" s="288">
        <v>995</v>
      </c>
    </row>
    <row r="1371" spans="1:6" ht="30" x14ac:dyDescent="0.25">
      <c r="A1371" s="313" t="s">
        <v>638</v>
      </c>
      <c r="B1371" s="313" t="s">
        <v>639</v>
      </c>
      <c r="C1371" s="313" t="s">
        <v>640</v>
      </c>
      <c r="D1371" s="314">
        <f t="shared" si="41"/>
        <v>39</v>
      </c>
      <c r="E1371" s="313"/>
      <c r="F1371" s="288">
        <v>14</v>
      </c>
    </row>
    <row r="1372" spans="1:6" ht="30" x14ac:dyDescent="0.25">
      <c r="A1372" s="313" t="s">
        <v>641</v>
      </c>
      <c r="B1372" s="313" t="s">
        <v>642</v>
      </c>
      <c r="C1372" s="313" t="s">
        <v>643</v>
      </c>
      <c r="D1372" s="314">
        <f t="shared" si="41"/>
        <v>40</v>
      </c>
      <c r="E1372" s="313"/>
      <c r="F1372" s="288">
        <v>10</v>
      </c>
    </row>
    <row r="1373" spans="1:6" ht="30" x14ac:dyDescent="0.25">
      <c r="A1373" s="313" t="s">
        <v>644</v>
      </c>
      <c r="B1373" s="313" t="s">
        <v>645</v>
      </c>
      <c r="C1373" s="313" t="s">
        <v>646</v>
      </c>
      <c r="D1373" s="314">
        <f t="shared" si="41"/>
        <v>40</v>
      </c>
      <c r="E1373" s="313"/>
      <c r="F1373" s="288">
        <v>7</v>
      </c>
    </row>
    <row r="1374" spans="1:6" ht="30" x14ac:dyDescent="0.25">
      <c r="A1374" s="313" t="s">
        <v>647</v>
      </c>
      <c r="B1374" s="313" t="s">
        <v>648</v>
      </c>
      <c r="C1374" s="313" t="s">
        <v>649</v>
      </c>
      <c r="D1374" s="314">
        <f t="shared" si="41"/>
        <v>40</v>
      </c>
      <c r="E1374" s="313"/>
      <c r="F1374" s="288">
        <v>5</v>
      </c>
    </row>
    <row r="1375" spans="1:6" ht="30" x14ac:dyDescent="0.25">
      <c r="A1375" s="313" t="s">
        <v>650</v>
      </c>
      <c r="B1375" s="313" t="s">
        <v>651</v>
      </c>
      <c r="C1375" s="313" t="s">
        <v>652</v>
      </c>
      <c r="D1375" s="314">
        <f t="shared" si="41"/>
        <v>39</v>
      </c>
      <c r="E1375" s="313"/>
      <c r="F1375" s="288">
        <v>28</v>
      </c>
    </row>
    <row r="1376" spans="1:6" ht="30" x14ac:dyDescent="0.25">
      <c r="A1376" s="313" t="s">
        <v>653</v>
      </c>
      <c r="B1376" s="313" t="s">
        <v>654</v>
      </c>
      <c r="C1376" s="313" t="s">
        <v>655</v>
      </c>
      <c r="D1376" s="314">
        <f t="shared" si="41"/>
        <v>40</v>
      </c>
      <c r="E1376" s="313"/>
      <c r="F1376" s="288">
        <v>20</v>
      </c>
    </row>
    <row r="1377" spans="1:6" ht="30" x14ac:dyDescent="0.25">
      <c r="A1377" s="313" t="s">
        <v>656</v>
      </c>
      <c r="B1377" s="313" t="s">
        <v>657</v>
      </c>
      <c r="C1377" s="313" t="s">
        <v>658</v>
      </c>
      <c r="D1377" s="314">
        <f t="shared" si="41"/>
        <v>40</v>
      </c>
      <c r="E1377" s="313"/>
      <c r="F1377" s="288">
        <v>14</v>
      </c>
    </row>
    <row r="1378" spans="1:6" ht="30" x14ac:dyDescent="0.25">
      <c r="A1378" s="313" t="s">
        <v>659</v>
      </c>
      <c r="B1378" s="313" t="s">
        <v>660</v>
      </c>
      <c r="C1378" s="313" t="s">
        <v>661</v>
      </c>
      <c r="D1378" s="314">
        <f t="shared" si="41"/>
        <v>40</v>
      </c>
      <c r="E1378" s="313"/>
      <c r="F1378" s="288">
        <v>10</v>
      </c>
    </row>
    <row r="1379" spans="1:6" ht="30" x14ac:dyDescent="0.25">
      <c r="A1379" s="313" t="s">
        <v>662</v>
      </c>
      <c r="B1379" s="313" t="s">
        <v>663</v>
      </c>
      <c r="C1379" s="313" t="s">
        <v>664</v>
      </c>
      <c r="D1379" s="314">
        <f t="shared" si="41"/>
        <v>39</v>
      </c>
      <c r="E1379" s="313"/>
      <c r="F1379" s="288">
        <v>42</v>
      </c>
    </row>
    <row r="1380" spans="1:6" ht="30" x14ac:dyDescent="0.25">
      <c r="A1380" s="313" t="s">
        <v>665</v>
      </c>
      <c r="B1380" s="313" t="s">
        <v>666</v>
      </c>
      <c r="C1380" s="313" t="s">
        <v>667</v>
      </c>
      <c r="D1380" s="314">
        <f t="shared" si="41"/>
        <v>40</v>
      </c>
      <c r="E1380" s="313"/>
      <c r="F1380" s="288">
        <v>30</v>
      </c>
    </row>
    <row r="1381" spans="1:6" ht="30" x14ac:dyDescent="0.25">
      <c r="A1381" s="313" t="s">
        <v>668</v>
      </c>
      <c r="B1381" s="313" t="s">
        <v>669</v>
      </c>
      <c r="C1381" s="313" t="s">
        <v>670</v>
      </c>
      <c r="D1381" s="314">
        <f t="shared" si="41"/>
        <v>40</v>
      </c>
      <c r="E1381" s="313"/>
      <c r="F1381" s="288">
        <v>21</v>
      </c>
    </row>
    <row r="1382" spans="1:6" ht="30" x14ac:dyDescent="0.25">
      <c r="A1382" s="313" t="s">
        <v>671</v>
      </c>
      <c r="B1382" s="313" t="s">
        <v>672</v>
      </c>
      <c r="C1382" s="313" t="s">
        <v>673</v>
      </c>
      <c r="D1382" s="314">
        <f t="shared" si="41"/>
        <v>40</v>
      </c>
      <c r="E1382" s="313"/>
      <c r="F1382" s="288">
        <v>15</v>
      </c>
    </row>
    <row r="1383" spans="1:6" ht="30" x14ac:dyDescent="0.25">
      <c r="A1383" s="313" t="s">
        <v>675</v>
      </c>
      <c r="B1383" s="313" t="s">
        <v>676</v>
      </c>
      <c r="C1383" s="313" t="s">
        <v>677</v>
      </c>
      <c r="D1383" s="314">
        <f t="shared" si="41"/>
        <v>37</v>
      </c>
      <c r="E1383" s="313"/>
      <c r="F1383" s="288">
        <v>16.100000000000001</v>
      </c>
    </row>
    <row r="1384" spans="1:6" ht="30" x14ac:dyDescent="0.25">
      <c r="A1384" s="313" t="s">
        <v>678</v>
      </c>
      <c r="B1384" s="313" t="s">
        <v>679</v>
      </c>
      <c r="C1384" s="313" t="s">
        <v>680</v>
      </c>
      <c r="D1384" s="314">
        <f t="shared" si="41"/>
        <v>38</v>
      </c>
      <c r="E1384" s="313"/>
      <c r="F1384" s="288">
        <v>11.5</v>
      </c>
    </row>
    <row r="1385" spans="1:6" ht="30" x14ac:dyDescent="0.25">
      <c r="A1385" s="313" t="s">
        <v>681</v>
      </c>
      <c r="B1385" s="313" t="s">
        <v>682</v>
      </c>
      <c r="C1385" s="313" t="s">
        <v>683</v>
      </c>
      <c r="D1385" s="314">
        <f t="shared" si="41"/>
        <v>38</v>
      </c>
      <c r="E1385" s="313"/>
      <c r="F1385" s="288">
        <v>8.1</v>
      </c>
    </row>
    <row r="1386" spans="1:6" ht="30" x14ac:dyDescent="0.25">
      <c r="A1386" s="313" t="s">
        <v>684</v>
      </c>
      <c r="B1386" s="313" t="s">
        <v>685</v>
      </c>
      <c r="C1386" s="313" t="s">
        <v>686</v>
      </c>
      <c r="D1386" s="314">
        <f t="shared" si="41"/>
        <v>38</v>
      </c>
      <c r="E1386" s="313"/>
      <c r="F1386" s="288">
        <v>5.8</v>
      </c>
    </row>
    <row r="1387" spans="1:6" ht="30" x14ac:dyDescent="0.25">
      <c r="A1387" s="313" t="s">
        <v>687</v>
      </c>
      <c r="B1387" s="313" t="s">
        <v>688</v>
      </c>
      <c r="C1387" s="313" t="s">
        <v>689</v>
      </c>
      <c r="D1387" s="314">
        <f t="shared" si="41"/>
        <v>37</v>
      </c>
      <c r="E1387" s="313"/>
      <c r="F1387" s="288">
        <v>32.200000000000003</v>
      </c>
    </row>
    <row r="1388" spans="1:6" ht="30" x14ac:dyDescent="0.25">
      <c r="A1388" s="313" t="s">
        <v>690</v>
      </c>
      <c r="B1388" s="313" t="s">
        <v>691</v>
      </c>
      <c r="C1388" s="313" t="s">
        <v>692</v>
      </c>
      <c r="D1388" s="314">
        <f t="shared" si="41"/>
        <v>38</v>
      </c>
      <c r="E1388" s="313"/>
      <c r="F1388" s="288">
        <v>23</v>
      </c>
    </row>
    <row r="1389" spans="1:6" ht="30" x14ac:dyDescent="0.25">
      <c r="A1389" s="313" t="s">
        <v>693</v>
      </c>
      <c r="B1389" s="313" t="s">
        <v>694</v>
      </c>
      <c r="C1389" s="313" t="s">
        <v>695</v>
      </c>
      <c r="D1389" s="314">
        <f t="shared" si="41"/>
        <v>38</v>
      </c>
      <c r="E1389" s="313"/>
      <c r="F1389" s="288">
        <v>16.100000000000001</v>
      </c>
    </row>
    <row r="1390" spans="1:6" ht="30" x14ac:dyDescent="0.25">
      <c r="A1390" s="313" t="s">
        <v>696</v>
      </c>
      <c r="B1390" s="313" t="s">
        <v>697</v>
      </c>
      <c r="C1390" s="313" t="s">
        <v>698</v>
      </c>
      <c r="D1390" s="314">
        <f t="shared" si="41"/>
        <v>38</v>
      </c>
      <c r="E1390" s="313"/>
      <c r="F1390" s="288">
        <v>11.5</v>
      </c>
    </row>
    <row r="1391" spans="1:6" ht="30" x14ac:dyDescent="0.25">
      <c r="A1391" s="313" t="s">
        <v>699</v>
      </c>
      <c r="B1391" s="313" t="s">
        <v>700</v>
      </c>
      <c r="C1391" s="313" t="s">
        <v>701</v>
      </c>
      <c r="D1391" s="314">
        <f t="shared" si="41"/>
        <v>37</v>
      </c>
      <c r="E1391" s="313"/>
      <c r="F1391" s="288">
        <v>48.3</v>
      </c>
    </row>
    <row r="1392" spans="1:6" ht="30" x14ac:dyDescent="0.25">
      <c r="A1392" s="313" t="s">
        <v>702</v>
      </c>
      <c r="B1392" s="313" t="s">
        <v>703</v>
      </c>
      <c r="C1392" s="313" t="s">
        <v>704</v>
      </c>
      <c r="D1392" s="314">
        <f t="shared" si="41"/>
        <v>38</v>
      </c>
      <c r="E1392" s="313"/>
      <c r="F1392" s="288">
        <v>34.5</v>
      </c>
    </row>
    <row r="1393" spans="1:6" ht="30" x14ac:dyDescent="0.25">
      <c r="A1393" s="313" t="s">
        <v>705</v>
      </c>
      <c r="B1393" s="313" t="s">
        <v>706</v>
      </c>
      <c r="C1393" s="313" t="s">
        <v>707</v>
      </c>
      <c r="D1393" s="314">
        <f t="shared" si="41"/>
        <v>38</v>
      </c>
      <c r="E1393" s="313"/>
      <c r="F1393" s="288">
        <v>24.2</v>
      </c>
    </row>
    <row r="1394" spans="1:6" ht="30" x14ac:dyDescent="0.25">
      <c r="A1394" s="313" t="s">
        <v>708</v>
      </c>
      <c r="B1394" s="313" t="s">
        <v>709</v>
      </c>
      <c r="C1394" s="313" t="s">
        <v>710</v>
      </c>
      <c r="D1394" s="314">
        <f t="shared" si="41"/>
        <v>38</v>
      </c>
      <c r="E1394" s="313"/>
      <c r="F1394" s="288">
        <v>17.3</v>
      </c>
    </row>
    <row r="1395" spans="1:6" ht="30" x14ac:dyDescent="0.25">
      <c r="A1395" s="313" t="s">
        <v>713</v>
      </c>
      <c r="B1395" s="313" t="s">
        <v>714</v>
      </c>
      <c r="C1395" s="313" t="s">
        <v>640</v>
      </c>
      <c r="D1395" s="314">
        <f t="shared" si="41"/>
        <v>39</v>
      </c>
      <c r="E1395" s="313"/>
      <c r="F1395" s="288">
        <v>14</v>
      </c>
    </row>
    <row r="1396" spans="1:6" ht="30" x14ac:dyDescent="0.25">
      <c r="A1396" s="313" t="s">
        <v>715</v>
      </c>
      <c r="B1396" s="313" t="s">
        <v>716</v>
      </c>
      <c r="C1396" s="313" t="s">
        <v>643</v>
      </c>
      <c r="D1396" s="314">
        <f t="shared" si="41"/>
        <v>40</v>
      </c>
      <c r="E1396" s="313"/>
      <c r="F1396" s="288">
        <v>10</v>
      </c>
    </row>
    <row r="1397" spans="1:6" ht="30" x14ac:dyDescent="0.25">
      <c r="A1397" s="313" t="s">
        <v>717</v>
      </c>
      <c r="B1397" s="313" t="s">
        <v>718</v>
      </c>
      <c r="C1397" s="313" t="s">
        <v>646</v>
      </c>
      <c r="D1397" s="314">
        <f t="shared" si="41"/>
        <v>40</v>
      </c>
      <c r="E1397" s="313"/>
      <c r="F1397" s="288">
        <v>7</v>
      </c>
    </row>
    <row r="1398" spans="1:6" ht="30" x14ac:dyDescent="0.25">
      <c r="A1398" s="313" t="s">
        <v>719</v>
      </c>
      <c r="B1398" s="313" t="s">
        <v>720</v>
      </c>
      <c r="C1398" s="313" t="s">
        <v>649</v>
      </c>
      <c r="D1398" s="314">
        <f t="shared" si="41"/>
        <v>40</v>
      </c>
      <c r="E1398" s="313"/>
      <c r="F1398" s="288">
        <v>5</v>
      </c>
    </row>
    <row r="1399" spans="1:6" ht="30" x14ac:dyDescent="0.25">
      <c r="A1399" s="313" t="s">
        <v>721</v>
      </c>
      <c r="B1399" s="313" t="s">
        <v>722</v>
      </c>
      <c r="C1399" s="313" t="s">
        <v>652</v>
      </c>
      <c r="D1399" s="314">
        <f t="shared" si="41"/>
        <v>39</v>
      </c>
      <c r="E1399" s="313"/>
      <c r="F1399" s="288">
        <v>28</v>
      </c>
    </row>
    <row r="1400" spans="1:6" ht="30" x14ac:dyDescent="0.25">
      <c r="A1400" s="313" t="s">
        <v>723</v>
      </c>
      <c r="B1400" s="313" t="s">
        <v>724</v>
      </c>
      <c r="C1400" s="313" t="s">
        <v>655</v>
      </c>
      <c r="D1400" s="314">
        <f t="shared" si="41"/>
        <v>40</v>
      </c>
      <c r="E1400" s="313"/>
      <c r="F1400" s="288">
        <v>20</v>
      </c>
    </row>
    <row r="1401" spans="1:6" ht="30" x14ac:dyDescent="0.25">
      <c r="A1401" s="313" t="s">
        <v>725</v>
      </c>
      <c r="B1401" s="313" t="s">
        <v>726</v>
      </c>
      <c r="C1401" s="313" t="s">
        <v>658</v>
      </c>
      <c r="D1401" s="314">
        <f t="shared" si="41"/>
        <v>40</v>
      </c>
      <c r="E1401" s="313"/>
      <c r="F1401" s="288">
        <v>14</v>
      </c>
    </row>
    <row r="1402" spans="1:6" ht="30" x14ac:dyDescent="0.25">
      <c r="A1402" s="313" t="s">
        <v>727</v>
      </c>
      <c r="B1402" s="313" t="s">
        <v>728</v>
      </c>
      <c r="C1402" s="313" t="s">
        <v>661</v>
      </c>
      <c r="D1402" s="314">
        <f t="shared" si="41"/>
        <v>40</v>
      </c>
      <c r="E1402" s="313"/>
      <c r="F1402" s="288">
        <v>10</v>
      </c>
    </row>
    <row r="1403" spans="1:6" ht="30" x14ac:dyDescent="0.25">
      <c r="A1403" s="313" t="s">
        <v>729</v>
      </c>
      <c r="B1403" s="313" t="s">
        <v>730</v>
      </c>
      <c r="C1403" s="313" t="s">
        <v>664</v>
      </c>
      <c r="D1403" s="314">
        <f t="shared" si="41"/>
        <v>39</v>
      </c>
      <c r="E1403" s="313"/>
      <c r="F1403" s="288">
        <v>42</v>
      </c>
    </row>
    <row r="1404" spans="1:6" ht="30" x14ac:dyDescent="0.25">
      <c r="A1404" s="313" t="s">
        <v>731</v>
      </c>
      <c r="B1404" s="313" t="s">
        <v>732</v>
      </c>
      <c r="C1404" s="313" t="s">
        <v>667</v>
      </c>
      <c r="D1404" s="314">
        <f t="shared" si="41"/>
        <v>40</v>
      </c>
      <c r="E1404" s="313"/>
      <c r="F1404" s="288">
        <v>30</v>
      </c>
    </row>
    <row r="1405" spans="1:6" ht="30" x14ac:dyDescent="0.25">
      <c r="A1405" s="313" t="s">
        <v>733</v>
      </c>
      <c r="B1405" s="313" t="s">
        <v>734</v>
      </c>
      <c r="C1405" s="313" t="s">
        <v>670</v>
      </c>
      <c r="D1405" s="314">
        <f t="shared" si="41"/>
        <v>40</v>
      </c>
      <c r="E1405" s="313"/>
      <c r="F1405" s="288">
        <v>21</v>
      </c>
    </row>
    <row r="1406" spans="1:6" ht="30" x14ac:dyDescent="0.25">
      <c r="A1406" s="313" t="s">
        <v>735</v>
      </c>
      <c r="B1406" s="313" t="s">
        <v>736</v>
      </c>
      <c r="C1406" s="313" t="s">
        <v>673</v>
      </c>
      <c r="D1406" s="314">
        <f t="shared" si="41"/>
        <v>40</v>
      </c>
      <c r="E1406" s="313"/>
      <c r="F1406" s="288">
        <v>15</v>
      </c>
    </row>
    <row r="1407" spans="1:6" ht="30" x14ac:dyDescent="0.25">
      <c r="A1407" s="313" t="s">
        <v>738</v>
      </c>
      <c r="B1407" s="313" t="s">
        <v>739</v>
      </c>
      <c r="C1407" s="313" t="s">
        <v>677</v>
      </c>
      <c r="D1407" s="314">
        <f t="shared" si="41"/>
        <v>37</v>
      </c>
      <c r="E1407" s="313"/>
      <c r="F1407" s="288">
        <v>16.100000000000001</v>
      </c>
    </row>
    <row r="1408" spans="1:6" ht="30" x14ac:dyDescent="0.25">
      <c r="A1408" s="313" t="s">
        <v>740</v>
      </c>
      <c r="B1408" s="313" t="s">
        <v>741</v>
      </c>
      <c r="C1408" s="313" t="s">
        <v>680</v>
      </c>
      <c r="D1408" s="314">
        <f t="shared" si="41"/>
        <v>38</v>
      </c>
      <c r="E1408" s="313"/>
      <c r="F1408" s="288">
        <v>11.5</v>
      </c>
    </row>
    <row r="1409" spans="1:6" ht="30" x14ac:dyDescent="0.25">
      <c r="A1409" s="313" t="s">
        <v>742</v>
      </c>
      <c r="B1409" s="313" t="s">
        <v>743</v>
      </c>
      <c r="C1409" s="313" t="s">
        <v>683</v>
      </c>
      <c r="D1409" s="314">
        <f t="shared" si="41"/>
        <v>38</v>
      </c>
      <c r="E1409" s="313"/>
      <c r="F1409" s="288">
        <v>8.1</v>
      </c>
    </row>
    <row r="1410" spans="1:6" ht="45" x14ac:dyDescent="0.25">
      <c r="A1410" s="313" t="s">
        <v>744</v>
      </c>
      <c r="B1410" s="313" t="s">
        <v>745</v>
      </c>
      <c r="C1410" s="313" t="s">
        <v>686</v>
      </c>
      <c r="D1410" s="314">
        <f t="shared" si="41"/>
        <v>38</v>
      </c>
      <c r="E1410" s="313"/>
      <c r="F1410" s="288">
        <v>5.8</v>
      </c>
    </row>
    <row r="1411" spans="1:6" ht="30" x14ac:dyDescent="0.25">
      <c r="A1411" s="313" t="s">
        <v>746</v>
      </c>
      <c r="B1411" s="313" t="s">
        <v>747</v>
      </c>
      <c r="C1411" s="313" t="s">
        <v>689</v>
      </c>
      <c r="D1411" s="314">
        <f t="shared" si="41"/>
        <v>37</v>
      </c>
      <c r="E1411" s="313"/>
      <c r="F1411" s="288">
        <v>32.200000000000003</v>
      </c>
    </row>
    <row r="1412" spans="1:6" ht="30" x14ac:dyDescent="0.25">
      <c r="A1412" s="313" t="s">
        <v>748</v>
      </c>
      <c r="B1412" s="313" t="s">
        <v>749</v>
      </c>
      <c r="C1412" s="313" t="s">
        <v>692</v>
      </c>
      <c r="D1412" s="314">
        <f t="shared" si="41"/>
        <v>38</v>
      </c>
      <c r="E1412" s="313"/>
      <c r="F1412" s="288">
        <v>23</v>
      </c>
    </row>
    <row r="1413" spans="1:6" ht="30" x14ac:dyDescent="0.25">
      <c r="A1413" s="313" t="s">
        <v>750</v>
      </c>
      <c r="B1413" s="313" t="s">
        <v>751</v>
      </c>
      <c r="C1413" s="313" t="s">
        <v>695</v>
      </c>
      <c r="D1413" s="314">
        <f t="shared" si="41"/>
        <v>38</v>
      </c>
      <c r="E1413" s="313"/>
      <c r="F1413" s="288">
        <v>16.100000000000001</v>
      </c>
    </row>
    <row r="1414" spans="1:6" ht="45" x14ac:dyDescent="0.25">
      <c r="A1414" s="313" t="s">
        <v>752</v>
      </c>
      <c r="B1414" s="313" t="s">
        <v>753</v>
      </c>
      <c r="C1414" s="313" t="s">
        <v>698</v>
      </c>
      <c r="D1414" s="314">
        <f t="shared" si="41"/>
        <v>38</v>
      </c>
      <c r="E1414" s="313"/>
      <c r="F1414" s="288">
        <v>11.5</v>
      </c>
    </row>
    <row r="1415" spans="1:6" ht="30" x14ac:dyDescent="0.25">
      <c r="A1415" s="313" t="s">
        <v>754</v>
      </c>
      <c r="B1415" s="313" t="s">
        <v>755</v>
      </c>
      <c r="C1415" s="313" t="s">
        <v>701</v>
      </c>
      <c r="D1415" s="314">
        <f t="shared" si="41"/>
        <v>37</v>
      </c>
      <c r="E1415" s="313"/>
      <c r="F1415" s="288">
        <v>48.3</v>
      </c>
    </row>
    <row r="1416" spans="1:6" ht="30" x14ac:dyDescent="0.25">
      <c r="A1416" s="313" t="s">
        <v>756</v>
      </c>
      <c r="B1416" s="313" t="s">
        <v>757</v>
      </c>
      <c r="C1416" s="313" t="s">
        <v>704</v>
      </c>
      <c r="D1416" s="314">
        <f t="shared" si="41"/>
        <v>38</v>
      </c>
      <c r="E1416" s="313"/>
      <c r="F1416" s="288">
        <v>34.5</v>
      </c>
    </row>
    <row r="1417" spans="1:6" ht="30" x14ac:dyDescent="0.25">
      <c r="A1417" s="313" t="s">
        <v>758</v>
      </c>
      <c r="B1417" s="313" t="s">
        <v>759</v>
      </c>
      <c r="C1417" s="313" t="s">
        <v>707</v>
      </c>
      <c r="D1417" s="314">
        <f t="shared" si="41"/>
        <v>38</v>
      </c>
      <c r="E1417" s="313"/>
      <c r="F1417" s="288">
        <v>24.2</v>
      </c>
    </row>
    <row r="1418" spans="1:6" ht="45" x14ac:dyDescent="0.25">
      <c r="A1418" s="313" t="s">
        <v>760</v>
      </c>
      <c r="B1418" s="313" t="s">
        <v>761</v>
      </c>
      <c r="C1418" s="313" t="s">
        <v>710</v>
      </c>
      <c r="D1418" s="314">
        <f t="shared" si="41"/>
        <v>38</v>
      </c>
      <c r="E1418" s="313"/>
      <c r="F1418" s="288">
        <v>17.3</v>
      </c>
    </row>
    <row r="1419" spans="1:6" ht="45" x14ac:dyDescent="0.25">
      <c r="A1419" s="313" t="s">
        <v>846</v>
      </c>
      <c r="B1419" s="313" t="s">
        <v>847</v>
      </c>
      <c r="C1419" s="313" t="s">
        <v>848</v>
      </c>
      <c r="D1419" s="314">
        <f t="shared" si="41"/>
        <v>39</v>
      </c>
      <c r="E1419" s="313"/>
      <c r="F1419" s="288">
        <v>4.2</v>
      </c>
    </row>
    <row r="1420" spans="1:6" ht="45" x14ac:dyDescent="0.25">
      <c r="A1420" s="313" t="s">
        <v>849</v>
      </c>
      <c r="B1420" s="313" t="s">
        <v>850</v>
      </c>
      <c r="C1420" s="313" t="s">
        <v>851</v>
      </c>
      <c r="D1420" s="314">
        <f t="shared" si="41"/>
        <v>40</v>
      </c>
      <c r="E1420" s="313"/>
      <c r="F1420" s="288">
        <v>3</v>
      </c>
    </row>
    <row r="1421" spans="1:6" ht="45" x14ac:dyDescent="0.25">
      <c r="A1421" s="313" t="s">
        <v>852</v>
      </c>
      <c r="B1421" s="313" t="s">
        <v>853</v>
      </c>
      <c r="C1421" s="313" t="s">
        <v>854</v>
      </c>
      <c r="D1421" s="314">
        <f t="shared" si="41"/>
        <v>40</v>
      </c>
      <c r="E1421" s="313"/>
      <c r="F1421" s="288">
        <v>2.1</v>
      </c>
    </row>
    <row r="1422" spans="1:6" ht="45" x14ac:dyDescent="0.25">
      <c r="A1422" s="313" t="s">
        <v>855</v>
      </c>
      <c r="B1422" s="313" t="s">
        <v>856</v>
      </c>
      <c r="C1422" s="313" t="s">
        <v>857</v>
      </c>
      <c r="D1422" s="314">
        <f t="shared" ref="D1422:D1485" si="42">LEN(C1422)</f>
        <v>40</v>
      </c>
      <c r="E1422" s="313"/>
      <c r="F1422" s="288">
        <v>1.5</v>
      </c>
    </row>
    <row r="1423" spans="1:6" ht="45" x14ac:dyDescent="0.25">
      <c r="A1423" s="313" t="s">
        <v>858</v>
      </c>
      <c r="B1423" s="313" t="s">
        <v>859</v>
      </c>
      <c r="C1423" s="313" t="s">
        <v>860</v>
      </c>
      <c r="D1423" s="314">
        <f t="shared" si="42"/>
        <v>39</v>
      </c>
      <c r="E1423" s="313"/>
      <c r="F1423" s="288">
        <v>8.4</v>
      </c>
    </row>
    <row r="1424" spans="1:6" ht="45" x14ac:dyDescent="0.25">
      <c r="A1424" s="313" t="s">
        <v>861</v>
      </c>
      <c r="B1424" s="313" t="s">
        <v>862</v>
      </c>
      <c r="C1424" s="313" t="s">
        <v>863</v>
      </c>
      <c r="D1424" s="314">
        <f t="shared" si="42"/>
        <v>40</v>
      </c>
      <c r="E1424" s="313"/>
      <c r="F1424" s="288">
        <v>6</v>
      </c>
    </row>
    <row r="1425" spans="1:6" ht="45" x14ac:dyDescent="0.25">
      <c r="A1425" s="313" t="s">
        <v>864</v>
      </c>
      <c r="B1425" s="313" t="s">
        <v>865</v>
      </c>
      <c r="C1425" s="313" t="s">
        <v>866</v>
      </c>
      <c r="D1425" s="314">
        <f t="shared" si="42"/>
        <v>40</v>
      </c>
      <c r="E1425" s="313"/>
      <c r="F1425" s="288">
        <v>4.2</v>
      </c>
    </row>
    <row r="1426" spans="1:6" ht="45" x14ac:dyDescent="0.25">
      <c r="A1426" s="313" t="s">
        <v>867</v>
      </c>
      <c r="B1426" s="313" t="s">
        <v>868</v>
      </c>
      <c r="C1426" s="313" t="s">
        <v>869</v>
      </c>
      <c r="D1426" s="314">
        <f t="shared" si="42"/>
        <v>40</v>
      </c>
      <c r="E1426" s="313"/>
      <c r="F1426" s="288">
        <v>3</v>
      </c>
    </row>
    <row r="1427" spans="1:6" ht="45" x14ac:dyDescent="0.25">
      <c r="A1427" s="313" t="s">
        <v>870</v>
      </c>
      <c r="B1427" s="313" t="s">
        <v>871</v>
      </c>
      <c r="C1427" s="313" t="s">
        <v>872</v>
      </c>
      <c r="D1427" s="314">
        <f t="shared" si="42"/>
        <v>39</v>
      </c>
      <c r="E1427" s="313"/>
      <c r="F1427" s="288">
        <v>12.6</v>
      </c>
    </row>
    <row r="1428" spans="1:6" ht="45" x14ac:dyDescent="0.25">
      <c r="A1428" s="313" t="s">
        <v>873</v>
      </c>
      <c r="B1428" s="313" t="s">
        <v>874</v>
      </c>
      <c r="C1428" s="313" t="s">
        <v>875</v>
      </c>
      <c r="D1428" s="314">
        <f t="shared" si="42"/>
        <v>40</v>
      </c>
      <c r="E1428" s="313"/>
      <c r="F1428" s="288">
        <v>9</v>
      </c>
    </row>
    <row r="1429" spans="1:6" ht="45" x14ac:dyDescent="0.25">
      <c r="A1429" s="313" t="s">
        <v>876</v>
      </c>
      <c r="B1429" s="313" t="s">
        <v>877</v>
      </c>
      <c r="C1429" s="313" t="s">
        <v>878</v>
      </c>
      <c r="D1429" s="314">
        <f t="shared" si="42"/>
        <v>40</v>
      </c>
      <c r="E1429" s="313"/>
      <c r="F1429" s="288">
        <v>6.3</v>
      </c>
    </row>
    <row r="1430" spans="1:6" ht="45" x14ac:dyDescent="0.25">
      <c r="A1430" s="313" t="s">
        <v>879</v>
      </c>
      <c r="B1430" s="313" t="s">
        <v>880</v>
      </c>
      <c r="C1430" s="313" t="s">
        <v>881</v>
      </c>
      <c r="D1430" s="314">
        <f t="shared" si="42"/>
        <v>40</v>
      </c>
      <c r="E1430" s="313"/>
      <c r="F1430" s="288">
        <v>4.5</v>
      </c>
    </row>
    <row r="1431" spans="1:6" ht="45" x14ac:dyDescent="0.25">
      <c r="A1431" s="313" t="s">
        <v>882</v>
      </c>
      <c r="B1431" s="313" t="s">
        <v>883</v>
      </c>
      <c r="C1431" s="313" t="s">
        <v>884</v>
      </c>
      <c r="D1431" s="314">
        <f t="shared" si="42"/>
        <v>37</v>
      </c>
      <c r="E1431" s="313"/>
      <c r="F1431" s="288">
        <v>4.8</v>
      </c>
    </row>
    <row r="1432" spans="1:6" ht="45" x14ac:dyDescent="0.25">
      <c r="A1432" s="313" t="s">
        <v>885</v>
      </c>
      <c r="B1432" s="313" t="s">
        <v>886</v>
      </c>
      <c r="C1432" s="313" t="s">
        <v>887</v>
      </c>
      <c r="D1432" s="314">
        <f t="shared" si="42"/>
        <v>38</v>
      </c>
      <c r="E1432" s="313"/>
      <c r="F1432" s="288">
        <v>3.5</v>
      </c>
    </row>
    <row r="1433" spans="1:6" ht="45" x14ac:dyDescent="0.25">
      <c r="A1433" s="313" t="s">
        <v>888</v>
      </c>
      <c r="B1433" s="313" t="s">
        <v>889</v>
      </c>
      <c r="C1433" s="313" t="s">
        <v>890</v>
      </c>
      <c r="D1433" s="314">
        <f t="shared" si="42"/>
        <v>38</v>
      </c>
      <c r="E1433" s="313"/>
      <c r="F1433" s="288">
        <v>2.4</v>
      </c>
    </row>
    <row r="1434" spans="1:6" ht="45" x14ac:dyDescent="0.25">
      <c r="A1434" s="313" t="s">
        <v>891</v>
      </c>
      <c r="B1434" s="313" t="s">
        <v>892</v>
      </c>
      <c r="C1434" s="313" t="s">
        <v>893</v>
      </c>
      <c r="D1434" s="314">
        <f t="shared" si="42"/>
        <v>38</v>
      </c>
      <c r="E1434" s="313"/>
      <c r="F1434" s="288">
        <v>1.7</v>
      </c>
    </row>
    <row r="1435" spans="1:6" ht="45" x14ac:dyDescent="0.25">
      <c r="A1435" s="313" t="s">
        <v>894</v>
      </c>
      <c r="B1435" s="313" t="s">
        <v>895</v>
      </c>
      <c r="C1435" s="313" t="s">
        <v>896</v>
      </c>
      <c r="D1435" s="314">
        <f t="shared" si="42"/>
        <v>37</v>
      </c>
      <c r="E1435" s="313"/>
      <c r="F1435" s="288">
        <v>9.6999999999999993</v>
      </c>
    </row>
    <row r="1436" spans="1:6" ht="45" x14ac:dyDescent="0.25">
      <c r="A1436" s="313" t="s">
        <v>897</v>
      </c>
      <c r="B1436" s="313" t="s">
        <v>898</v>
      </c>
      <c r="C1436" s="313" t="s">
        <v>899</v>
      </c>
      <c r="D1436" s="314">
        <f t="shared" si="42"/>
        <v>38</v>
      </c>
      <c r="E1436" s="313"/>
      <c r="F1436" s="288">
        <v>6.9</v>
      </c>
    </row>
    <row r="1437" spans="1:6" ht="45" x14ac:dyDescent="0.25">
      <c r="A1437" s="313" t="s">
        <v>900</v>
      </c>
      <c r="B1437" s="313" t="s">
        <v>901</v>
      </c>
      <c r="C1437" s="313" t="s">
        <v>902</v>
      </c>
      <c r="D1437" s="314">
        <f t="shared" si="42"/>
        <v>38</v>
      </c>
      <c r="E1437" s="313"/>
      <c r="F1437" s="288">
        <v>4.8</v>
      </c>
    </row>
    <row r="1438" spans="1:6" ht="45" x14ac:dyDescent="0.25">
      <c r="A1438" s="313" t="s">
        <v>903</v>
      </c>
      <c r="B1438" s="313" t="s">
        <v>904</v>
      </c>
      <c r="C1438" s="313" t="s">
        <v>905</v>
      </c>
      <c r="D1438" s="314">
        <f t="shared" si="42"/>
        <v>38</v>
      </c>
      <c r="E1438" s="313"/>
      <c r="F1438" s="288">
        <v>3.5</v>
      </c>
    </row>
    <row r="1439" spans="1:6" ht="45" x14ac:dyDescent="0.25">
      <c r="A1439" s="313" t="s">
        <v>906</v>
      </c>
      <c r="B1439" s="313" t="s">
        <v>907</v>
      </c>
      <c r="C1439" s="313" t="s">
        <v>908</v>
      </c>
      <c r="D1439" s="314">
        <f t="shared" si="42"/>
        <v>37</v>
      </c>
      <c r="E1439" s="313"/>
      <c r="F1439" s="288">
        <v>14.5</v>
      </c>
    </row>
    <row r="1440" spans="1:6" ht="45" x14ac:dyDescent="0.25">
      <c r="A1440" s="313" t="s">
        <v>909</v>
      </c>
      <c r="B1440" s="313" t="s">
        <v>910</v>
      </c>
      <c r="C1440" s="313" t="s">
        <v>911</v>
      </c>
      <c r="D1440" s="314">
        <f t="shared" si="42"/>
        <v>38</v>
      </c>
      <c r="E1440" s="313"/>
      <c r="F1440" s="288">
        <v>10.4</v>
      </c>
    </row>
    <row r="1441" spans="1:21" ht="45" x14ac:dyDescent="0.25">
      <c r="A1441" s="313" t="s">
        <v>912</v>
      </c>
      <c r="B1441" s="313" t="s">
        <v>913</v>
      </c>
      <c r="C1441" s="313" t="s">
        <v>914</v>
      </c>
      <c r="D1441" s="314">
        <f t="shared" si="42"/>
        <v>38</v>
      </c>
      <c r="E1441" s="313"/>
      <c r="F1441" s="288">
        <v>7.2</v>
      </c>
      <c r="G1441" s="313"/>
      <c r="H1441" s="313"/>
      <c r="I1441" s="313"/>
      <c r="J1441" s="313"/>
      <c r="K1441" s="313"/>
      <c r="L1441" s="313"/>
      <c r="M1441" s="313"/>
      <c r="N1441" s="313"/>
      <c r="O1441" s="313"/>
      <c r="P1441" s="313"/>
      <c r="Q1441" s="313"/>
      <c r="R1441" s="313"/>
      <c r="S1441" s="313"/>
      <c r="T1441" s="313"/>
      <c r="U1441" s="313"/>
    </row>
    <row r="1442" spans="1:21" ht="45" x14ac:dyDescent="0.25">
      <c r="A1442" s="313" t="s">
        <v>915</v>
      </c>
      <c r="B1442" s="313" t="s">
        <v>916</v>
      </c>
      <c r="C1442" s="313" t="s">
        <v>917</v>
      </c>
      <c r="D1442" s="314">
        <f t="shared" si="42"/>
        <v>38</v>
      </c>
      <c r="E1442" s="313"/>
      <c r="F1442" s="288">
        <v>5.2</v>
      </c>
      <c r="G1442" s="313"/>
      <c r="H1442" s="313"/>
      <c r="I1442" s="313"/>
      <c r="J1442" s="313"/>
      <c r="K1442" s="313"/>
      <c r="L1442" s="313"/>
      <c r="M1442" s="313"/>
      <c r="N1442" s="313"/>
      <c r="O1442" s="313"/>
      <c r="P1442" s="313"/>
      <c r="Q1442" s="313"/>
      <c r="R1442" s="313"/>
      <c r="S1442" s="313"/>
      <c r="T1442" s="313"/>
      <c r="U1442" s="313"/>
    </row>
    <row r="1443" spans="1:21" ht="45" x14ac:dyDescent="0.25">
      <c r="A1443" s="313" t="s">
        <v>919</v>
      </c>
      <c r="B1443" s="313" t="s">
        <v>920</v>
      </c>
      <c r="C1443" s="313" t="s">
        <v>848</v>
      </c>
      <c r="D1443" s="314">
        <f t="shared" si="42"/>
        <v>39</v>
      </c>
      <c r="E1443" s="313"/>
      <c r="F1443" s="288">
        <v>4.2</v>
      </c>
      <c r="G1443" s="313"/>
      <c r="H1443" s="313"/>
      <c r="I1443" s="313"/>
      <c r="J1443" s="313"/>
      <c r="K1443" s="313"/>
      <c r="L1443" s="313"/>
      <c r="M1443" s="313"/>
      <c r="N1443" s="313"/>
      <c r="O1443" s="313"/>
      <c r="P1443" s="313"/>
      <c r="Q1443" s="313"/>
      <c r="R1443" s="313"/>
      <c r="S1443" s="313"/>
      <c r="T1443" s="313"/>
      <c r="U1443" s="313"/>
    </row>
    <row r="1444" spans="1:21" ht="45" x14ac:dyDescent="0.25">
      <c r="A1444" s="313" t="s">
        <v>921</v>
      </c>
      <c r="B1444" s="313" t="s">
        <v>922</v>
      </c>
      <c r="C1444" s="313" t="s">
        <v>851</v>
      </c>
      <c r="D1444" s="314">
        <f t="shared" si="42"/>
        <v>40</v>
      </c>
      <c r="E1444" s="313"/>
      <c r="F1444" s="288">
        <v>3</v>
      </c>
      <c r="G1444" s="313"/>
      <c r="H1444" s="313"/>
      <c r="I1444" s="313"/>
      <c r="J1444" s="313"/>
      <c r="K1444" s="313"/>
      <c r="L1444" s="313"/>
      <c r="M1444" s="313"/>
      <c r="N1444" s="313"/>
      <c r="O1444" s="313"/>
      <c r="P1444" s="313"/>
      <c r="Q1444" s="313"/>
      <c r="R1444" s="313"/>
      <c r="S1444" s="313"/>
      <c r="T1444" s="313"/>
      <c r="U1444" s="313"/>
    </row>
    <row r="1445" spans="1:21" ht="45" x14ac:dyDescent="0.25">
      <c r="A1445" s="313" t="s">
        <v>923</v>
      </c>
      <c r="B1445" s="313" t="s">
        <v>924</v>
      </c>
      <c r="C1445" s="313" t="s">
        <v>854</v>
      </c>
      <c r="D1445" s="314">
        <f t="shared" si="42"/>
        <v>40</v>
      </c>
      <c r="E1445" s="313"/>
      <c r="F1445" s="288">
        <v>2.1</v>
      </c>
      <c r="G1445" s="313"/>
      <c r="H1445" s="313"/>
      <c r="I1445" s="313"/>
      <c r="J1445" s="313"/>
      <c r="K1445" s="313"/>
      <c r="L1445" s="313"/>
      <c r="M1445" s="313"/>
      <c r="N1445" s="313"/>
      <c r="O1445" s="313"/>
      <c r="P1445" s="313"/>
      <c r="Q1445" s="313"/>
      <c r="R1445" s="313"/>
      <c r="S1445" s="313"/>
      <c r="T1445" s="313"/>
      <c r="U1445" s="313"/>
    </row>
    <row r="1446" spans="1:21" ht="45" x14ac:dyDescent="0.25">
      <c r="A1446" s="313" t="s">
        <v>925</v>
      </c>
      <c r="B1446" s="313" t="s">
        <v>926</v>
      </c>
      <c r="C1446" s="313" t="s">
        <v>857</v>
      </c>
      <c r="D1446" s="314">
        <f t="shared" si="42"/>
        <v>40</v>
      </c>
      <c r="E1446" s="313"/>
      <c r="F1446" s="288">
        <v>1.5</v>
      </c>
      <c r="G1446" s="313"/>
      <c r="H1446" s="313"/>
      <c r="I1446" s="313"/>
      <c r="J1446" s="313"/>
      <c r="K1446" s="313"/>
      <c r="L1446" s="313"/>
      <c r="M1446" s="313"/>
      <c r="N1446" s="313"/>
      <c r="O1446" s="313"/>
      <c r="P1446" s="313"/>
      <c r="Q1446" s="313"/>
      <c r="R1446" s="313"/>
      <c r="S1446" s="313"/>
      <c r="T1446" s="313"/>
      <c r="U1446" s="313"/>
    </row>
    <row r="1447" spans="1:21" ht="45" x14ac:dyDescent="0.25">
      <c r="A1447" s="313" t="s">
        <v>927</v>
      </c>
      <c r="B1447" s="313" t="s">
        <v>928</v>
      </c>
      <c r="C1447" s="313" t="s">
        <v>860</v>
      </c>
      <c r="D1447" s="314">
        <f t="shared" si="42"/>
        <v>39</v>
      </c>
      <c r="E1447" s="313"/>
      <c r="F1447" s="288">
        <v>8.4</v>
      </c>
      <c r="G1447" s="313"/>
      <c r="H1447" s="313"/>
      <c r="I1447" s="313"/>
      <c r="J1447" s="313"/>
      <c r="K1447" s="313"/>
      <c r="L1447" s="313"/>
      <c r="M1447" s="313"/>
      <c r="N1447" s="313"/>
      <c r="O1447" s="313"/>
      <c r="P1447" s="313"/>
      <c r="Q1447" s="313"/>
      <c r="R1447" s="313"/>
      <c r="S1447" s="313"/>
      <c r="T1447" s="313"/>
      <c r="U1447" s="313"/>
    </row>
    <row r="1448" spans="1:21" ht="45" x14ac:dyDescent="0.25">
      <c r="A1448" s="313" t="s">
        <v>929</v>
      </c>
      <c r="B1448" s="313" t="s">
        <v>930</v>
      </c>
      <c r="C1448" s="313" t="s">
        <v>863</v>
      </c>
      <c r="D1448" s="314">
        <f t="shared" si="42"/>
        <v>40</v>
      </c>
      <c r="E1448" s="313"/>
      <c r="F1448" s="288">
        <v>6</v>
      </c>
      <c r="G1448" s="313"/>
      <c r="H1448" s="313"/>
      <c r="I1448" s="313"/>
      <c r="J1448" s="313"/>
      <c r="K1448" s="313"/>
      <c r="L1448" s="313"/>
      <c r="M1448" s="313"/>
      <c r="N1448" s="313"/>
      <c r="O1448" s="313"/>
      <c r="P1448" s="313"/>
      <c r="Q1448" s="313"/>
      <c r="R1448" s="313"/>
      <c r="S1448" s="313"/>
      <c r="T1448" s="313"/>
      <c r="U1448" s="313"/>
    </row>
    <row r="1449" spans="1:21" ht="45" x14ac:dyDescent="0.25">
      <c r="A1449" s="313" t="s">
        <v>931</v>
      </c>
      <c r="B1449" s="313" t="s">
        <v>932</v>
      </c>
      <c r="C1449" s="313" t="s">
        <v>866</v>
      </c>
      <c r="D1449" s="314">
        <f t="shared" si="42"/>
        <v>40</v>
      </c>
      <c r="E1449" s="313"/>
      <c r="F1449" s="288">
        <v>4.2</v>
      </c>
      <c r="G1449" s="313"/>
      <c r="H1449" s="313"/>
      <c r="I1449" s="313"/>
      <c r="J1449" s="313"/>
      <c r="K1449" s="313"/>
      <c r="L1449" s="313"/>
      <c r="M1449" s="313"/>
      <c r="N1449" s="313"/>
      <c r="O1449" s="313"/>
      <c r="P1449" s="313"/>
      <c r="Q1449" s="313"/>
      <c r="R1449" s="313"/>
      <c r="S1449" s="313"/>
      <c r="T1449" s="313"/>
      <c r="U1449" s="313"/>
    </row>
    <row r="1450" spans="1:21" ht="45" x14ac:dyDescent="0.25">
      <c r="A1450" s="313" t="s">
        <v>933</v>
      </c>
      <c r="B1450" s="313" t="s">
        <v>934</v>
      </c>
      <c r="C1450" s="313" t="s">
        <v>869</v>
      </c>
      <c r="D1450" s="314">
        <f t="shared" si="42"/>
        <v>40</v>
      </c>
      <c r="E1450" s="313"/>
      <c r="F1450" s="288">
        <v>3</v>
      </c>
      <c r="G1450" s="313"/>
      <c r="H1450" s="313"/>
      <c r="I1450" s="313"/>
      <c r="J1450" s="313"/>
      <c r="K1450" s="313"/>
      <c r="L1450" s="313"/>
      <c r="M1450" s="313"/>
      <c r="N1450" s="313"/>
      <c r="O1450" s="313"/>
      <c r="P1450" s="313"/>
      <c r="Q1450" s="313"/>
      <c r="R1450" s="313"/>
      <c r="S1450" s="313"/>
      <c r="T1450" s="313"/>
      <c r="U1450" s="313"/>
    </row>
    <row r="1451" spans="1:21" ht="45" x14ac:dyDescent="0.25">
      <c r="A1451" s="313" t="s">
        <v>935</v>
      </c>
      <c r="B1451" s="313" t="s">
        <v>936</v>
      </c>
      <c r="C1451" s="313" t="s">
        <v>872</v>
      </c>
      <c r="D1451" s="314">
        <f t="shared" si="42"/>
        <v>39</v>
      </c>
      <c r="E1451" s="313"/>
      <c r="F1451" s="288">
        <v>12.6</v>
      </c>
      <c r="G1451" s="313"/>
      <c r="H1451" s="313"/>
      <c r="I1451" s="313"/>
      <c r="J1451" s="313"/>
      <c r="K1451" s="313"/>
      <c r="L1451" s="313"/>
      <c r="M1451" s="313"/>
      <c r="N1451" s="313"/>
      <c r="O1451" s="313"/>
      <c r="P1451" s="313"/>
      <c r="Q1451" s="313"/>
      <c r="R1451" s="313"/>
      <c r="S1451" s="313"/>
      <c r="T1451" s="313"/>
      <c r="U1451" s="313"/>
    </row>
    <row r="1452" spans="1:21" ht="45" x14ac:dyDescent="0.25">
      <c r="A1452" s="313" t="s">
        <v>937</v>
      </c>
      <c r="B1452" s="313" t="s">
        <v>938</v>
      </c>
      <c r="C1452" s="313" t="s">
        <v>875</v>
      </c>
      <c r="D1452" s="314">
        <f t="shared" si="42"/>
        <v>40</v>
      </c>
      <c r="E1452" s="313"/>
      <c r="F1452" s="288">
        <v>9</v>
      </c>
      <c r="G1452" s="313"/>
      <c r="H1452" s="313"/>
      <c r="I1452" s="313"/>
      <c r="J1452" s="313"/>
      <c r="K1452" s="313"/>
      <c r="L1452" s="313"/>
      <c r="M1452" s="313"/>
      <c r="N1452" s="313"/>
      <c r="O1452" s="313"/>
      <c r="P1452" s="313"/>
      <c r="Q1452" s="313"/>
      <c r="R1452" s="313"/>
      <c r="S1452" s="313"/>
      <c r="T1452" s="313"/>
      <c r="U1452" s="313"/>
    </row>
    <row r="1453" spans="1:21" ht="45" x14ac:dyDescent="0.25">
      <c r="A1453" s="313" t="s">
        <v>939</v>
      </c>
      <c r="B1453" s="313" t="s">
        <v>940</v>
      </c>
      <c r="C1453" s="313" t="s">
        <v>878</v>
      </c>
      <c r="D1453" s="314">
        <f t="shared" si="42"/>
        <v>40</v>
      </c>
      <c r="E1453" s="313"/>
      <c r="F1453" s="288">
        <v>6.3</v>
      </c>
      <c r="G1453" s="313"/>
      <c r="H1453" s="313"/>
      <c r="I1453" s="313"/>
      <c r="J1453" s="313"/>
      <c r="K1453" s="313"/>
      <c r="L1453" s="313"/>
      <c r="M1453" s="313"/>
      <c r="N1453" s="313"/>
      <c r="O1453" s="313"/>
      <c r="P1453" s="313"/>
      <c r="Q1453" s="313"/>
      <c r="R1453" s="313"/>
      <c r="S1453" s="313"/>
      <c r="T1453" s="313"/>
      <c r="U1453" s="313"/>
    </row>
    <row r="1454" spans="1:21" ht="45" x14ac:dyDescent="0.25">
      <c r="A1454" s="313" t="s">
        <v>941</v>
      </c>
      <c r="B1454" s="313" t="s">
        <v>942</v>
      </c>
      <c r="C1454" s="313" t="s">
        <v>881</v>
      </c>
      <c r="D1454" s="314">
        <f t="shared" si="42"/>
        <v>40</v>
      </c>
      <c r="E1454" s="313"/>
      <c r="F1454" s="288">
        <v>4.5</v>
      </c>
      <c r="G1454" s="313"/>
      <c r="H1454" s="313"/>
      <c r="I1454" s="313"/>
      <c r="J1454" s="313"/>
      <c r="K1454" s="313"/>
      <c r="L1454" s="313"/>
      <c r="M1454" s="313"/>
      <c r="N1454" s="313"/>
      <c r="O1454" s="313"/>
      <c r="P1454" s="313"/>
      <c r="Q1454" s="313"/>
      <c r="R1454" s="313"/>
      <c r="S1454" s="313"/>
      <c r="T1454" s="313"/>
      <c r="U1454" s="313"/>
    </row>
    <row r="1455" spans="1:21" ht="45" x14ac:dyDescent="0.25">
      <c r="A1455" s="313" t="s">
        <v>944</v>
      </c>
      <c r="B1455" s="313" t="s">
        <v>945</v>
      </c>
      <c r="C1455" s="313" t="s">
        <v>884</v>
      </c>
      <c r="D1455" s="314">
        <f t="shared" si="42"/>
        <v>37</v>
      </c>
      <c r="E1455" s="313"/>
      <c r="F1455" s="288">
        <v>4.8</v>
      </c>
      <c r="G1455" s="313"/>
      <c r="H1455" s="313"/>
      <c r="I1455" s="313"/>
      <c r="J1455" s="313"/>
      <c r="K1455" s="313"/>
      <c r="L1455" s="313"/>
      <c r="M1455" s="313"/>
      <c r="N1455" s="313"/>
      <c r="O1455" s="313"/>
      <c r="P1455" s="313"/>
      <c r="Q1455" s="313"/>
      <c r="R1455" s="313"/>
      <c r="S1455" s="313"/>
      <c r="T1455" s="313"/>
      <c r="U1455" s="313"/>
    </row>
    <row r="1456" spans="1:21" ht="45" x14ac:dyDescent="0.25">
      <c r="A1456" s="313" t="s">
        <v>946</v>
      </c>
      <c r="B1456" s="313" t="s">
        <v>947</v>
      </c>
      <c r="C1456" s="313" t="s">
        <v>887</v>
      </c>
      <c r="D1456" s="314">
        <f t="shared" si="42"/>
        <v>38</v>
      </c>
      <c r="E1456" s="313"/>
      <c r="F1456" s="288">
        <v>3.5</v>
      </c>
      <c r="G1456" s="313"/>
      <c r="H1456" s="313"/>
      <c r="I1456" s="313"/>
      <c r="J1456" s="313"/>
      <c r="K1456" s="313"/>
      <c r="L1456" s="313"/>
      <c r="M1456" s="313"/>
      <c r="N1456" s="313"/>
      <c r="O1456" s="313"/>
      <c r="P1456" s="313"/>
      <c r="Q1456" s="313"/>
      <c r="R1456" s="313"/>
      <c r="S1456" s="313"/>
      <c r="T1456" s="313"/>
      <c r="U1456" s="313"/>
    </row>
    <row r="1457" spans="1:21" ht="45" x14ac:dyDescent="0.25">
      <c r="A1457" s="313" t="s">
        <v>948</v>
      </c>
      <c r="B1457" s="313" t="s">
        <v>949</v>
      </c>
      <c r="C1457" s="313" t="s">
        <v>890</v>
      </c>
      <c r="D1457" s="314">
        <f t="shared" si="42"/>
        <v>38</v>
      </c>
      <c r="E1457" s="313"/>
      <c r="F1457" s="288">
        <v>2.4</v>
      </c>
      <c r="G1457" s="313"/>
      <c r="H1457" s="313"/>
      <c r="I1457" s="313"/>
      <c r="J1457" s="313"/>
      <c r="K1457" s="313"/>
      <c r="L1457" s="313"/>
      <c r="M1457" s="313"/>
      <c r="N1457" s="313"/>
      <c r="O1457" s="313"/>
      <c r="P1457" s="313"/>
      <c r="Q1457" s="313"/>
      <c r="R1457" s="313"/>
      <c r="S1457" s="313"/>
      <c r="T1457" s="313"/>
      <c r="U1457" s="313"/>
    </row>
    <row r="1458" spans="1:21" ht="45" x14ac:dyDescent="0.25">
      <c r="A1458" s="313" t="s">
        <v>950</v>
      </c>
      <c r="B1458" s="313" t="s">
        <v>951</v>
      </c>
      <c r="C1458" s="313" t="s">
        <v>893</v>
      </c>
      <c r="D1458" s="314">
        <f t="shared" si="42"/>
        <v>38</v>
      </c>
      <c r="E1458" s="313"/>
      <c r="F1458" s="288">
        <v>1.7</v>
      </c>
      <c r="G1458" s="313"/>
      <c r="H1458" s="313"/>
      <c r="I1458" s="313"/>
      <c r="J1458" s="313"/>
      <c r="K1458" s="313"/>
      <c r="L1458" s="313"/>
      <c r="M1458" s="313"/>
      <c r="N1458" s="313"/>
      <c r="O1458" s="313"/>
      <c r="P1458" s="313"/>
      <c r="Q1458" s="313"/>
      <c r="R1458" s="313"/>
      <c r="S1458" s="313"/>
      <c r="T1458" s="313"/>
      <c r="U1458" s="313"/>
    </row>
    <row r="1459" spans="1:21" ht="45" x14ac:dyDescent="0.25">
      <c r="A1459" s="313" t="s">
        <v>952</v>
      </c>
      <c r="B1459" s="313" t="s">
        <v>953</v>
      </c>
      <c r="C1459" s="313" t="s">
        <v>896</v>
      </c>
      <c r="D1459" s="314">
        <f t="shared" si="42"/>
        <v>37</v>
      </c>
      <c r="E1459" s="313"/>
      <c r="F1459" s="288">
        <v>9.6999999999999993</v>
      </c>
      <c r="G1459" s="313"/>
      <c r="H1459" s="313"/>
      <c r="I1459" s="313"/>
      <c r="J1459" s="313"/>
      <c r="K1459" s="313"/>
      <c r="L1459" s="313"/>
      <c r="M1459" s="313"/>
      <c r="N1459" s="313"/>
      <c r="O1459" s="313"/>
      <c r="P1459" s="313"/>
      <c r="Q1459" s="313"/>
      <c r="R1459" s="313"/>
      <c r="S1459" s="313"/>
      <c r="T1459" s="313"/>
      <c r="U1459" s="313"/>
    </row>
    <row r="1460" spans="1:21" ht="45" x14ac:dyDescent="0.25">
      <c r="A1460" s="313" t="s">
        <v>954</v>
      </c>
      <c r="B1460" s="313" t="s">
        <v>955</v>
      </c>
      <c r="C1460" s="313" t="s">
        <v>899</v>
      </c>
      <c r="D1460" s="314">
        <f t="shared" si="42"/>
        <v>38</v>
      </c>
      <c r="E1460" s="313"/>
      <c r="F1460" s="288">
        <v>6.9</v>
      </c>
      <c r="G1460" s="313"/>
      <c r="H1460" s="313"/>
      <c r="I1460" s="313"/>
      <c r="J1460" s="313"/>
      <c r="K1460" s="313"/>
      <c r="L1460" s="313"/>
      <c r="M1460" s="313"/>
      <c r="N1460" s="313"/>
      <c r="O1460" s="313"/>
      <c r="P1460" s="313"/>
      <c r="Q1460" s="313"/>
      <c r="R1460" s="313"/>
      <c r="S1460" s="313"/>
      <c r="T1460" s="313"/>
      <c r="U1460" s="313"/>
    </row>
    <row r="1461" spans="1:21" ht="45" x14ac:dyDescent="0.25">
      <c r="A1461" s="313" t="s">
        <v>956</v>
      </c>
      <c r="B1461" s="313" t="s">
        <v>957</v>
      </c>
      <c r="C1461" s="313" t="s">
        <v>902</v>
      </c>
      <c r="D1461" s="314">
        <f t="shared" si="42"/>
        <v>38</v>
      </c>
      <c r="E1461" s="313"/>
      <c r="F1461" s="288">
        <v>4.8</v>
      </c>
      <c r="G1461" s="313"/>
      <c r="H1461" s="313"/>
      <c r="I1461" s="313"/>
      <c r="J1461" s="313"/>
      <c r="K1461" s="313"/>
      <c r="L1461" s="313"/>
      <c r="M1461" s="313"/>
      <c r="N1461" s="313"/>
      <c r="O1461" s="313"/>
      <c r="P1461" s="313"/>
      <c r="Q1461" s="313"/>
      <c r="R1461" s="313"/>
      <c r="S1461" s="313"/>
      <c r="T1461" s="313"/>
      <c r="U1461" s="313"/>
    </row>
    <row r="1462" spans="1:21" ht="45" x14ac:dyDescent="0.25">
      <c r="A1462" s="313" t="s">
        <v>958</v>
      </c>
      <c r="B1462" s="313" t="s">
        <v>959</v>
      </c>
      <c r="C1462" s="313" t="s">
        <v>905</v>
      </c>
      <c r="D1462" s="314">
        <f t="shared" si="42"/>
        <v>38</v>
      </c>
      <c r="E1462" s="313"/>
      <c r="F1462" s="288">
        <v>3.5</v>
      </c>
      <c r="G1462" s="313"/>
      <c r="H1462" s="313"/>
      <c r="I1462" s="313"/>
      <c r="J1462" s="313"/>
      <c r="K1462" s="313"/>
      <c r="L1462" s="313"/>
      <c r="M1462" s="313"/>
      <c r="N1462" s="313"/>
      <c r="O1462" s="313"/>
      <c r="P1462" s="313"/>
      <c r="Q1462" s="313"/>
      <c r="R1462" s="313"/>
      <c r="S1462" s="313"/>
      <c r="T1462" s="313"/>
      <c r="U1462" s="313"/>
    </row>
    <row r="1463" spans="1:21" ht="45" x14ac:dyDescent="0.25">
      <c r="A1463" s="313" t="s">
        <v>960</v>
      </c>
      <c r="B1463" s="313" t="s">
        <v>961</v>
      </c>
      <c r="C1463" s="313" t="s">
        <v>908</v>
      </c>
      <c r="D1463" s="314">
        <f t="shared" si="42"/>
        <v>37</v>
      </c>
      <c r="E1463" s="313"/>
      <c r="F1463" s="288">
        <v>14.5</v>
      </c>
      <c r="G1463" s="313"/>
      <c r="H1463" s="313"/>
      <c r="I1463" s="313"/>
      <c r="J1463" s="313"/>
      <c r="K1463" s="313"/>
      <c r="L1463" s="313"/>
      <c r="M1463" s="313"/>
      <c r="N1463" s="313"/>
      <c r="O1463" s="313"/>
      <c r="P1463" s="313"/>
      <c r="Q1463" s="313"/>
      <c r="R1463" s="313"/>
      <c r="S1463" s="313"/>
      <c r="T1463" s="313"/>
      <c r="U1463" s="313"/>
    </row>
    <row r="1464" spans="1:21" ht="45" x14ac:dyDescent="0.25">
      <c r="A1464" s="313" t="s">
        <v>962</v>
      </c>
      <c r="B1464" s="313" t="s">
        <v>963</v>
      </c>
      <c r="C1464" s="313" t="s">
        <v>911</v>
      </c>
      <c r="D1464" s="314">
        <f t="shared" si="42"/>
        <v>38</v>
      </c>
      <c r="E1464" s="313"/>
      <c r="F1464" s="288">
        <v>10.4</v>
      </c>
      <c r="G1464" s="313"/>
      <c r="H1464" s="313"/>
      <c r="I1464" s="313"/>
      <c r="J1464" s="313"/>
      <c r="K1464" s="313"/>
      <c r="L1464" s="313"/>
      <c r="M1464" s="313"/>
      <c r="N1464" s="313"/>
      <c r="O1464" s="313"/>
      <c r="P1464" s="313"/>
      <c r="Q1464" s="313"/>
      <c r="R1464" s="313"/>
      <c r="S1464" s="313"/>
      <c r="T1464" s="313"/>
      <c r="U1464" s="313"/>
    </row>
    <row r="1465" spans="1:21" ht="45" x14ac:dyDescent="0.25">
      <c r="A1465" s="313" t="s">
        <v>964</v>
      </c>
      <c r="B1465" s="241" t="s">
        <v>965</v>
      </c>
      <c r="C1465" s="313" t="s">
        <v>914</v>
      </c>
      <c r="D1465" s="314">
        <f t="shared" si="42"/>
        <v>38</v>
      </c>
      <c r="E1465" s="313"/>
      <c r="F1465" s="288">
        <v>7.2</v>
      </c>
      <c r="G1465" s="313"/>
      <c r="H1465" s="313"/>
      <c r="I1465" s="313"/>
      <c r="J1465" s="313"/>
      <c r="K1465" s="313"/>
      <c r="L1465" s="313"/>
      <c r="M1465" s="313"/>
      <c r="N1465" s="313"/>
      <c r="O1465" s="313"/>
      <c r="P1465" s="313"/>
      <c r="Q1465" s="313"/>
      <c r="R1465" s="313"/>
      <c r="S1465" s="313"/>
      <c r="T1465" s="313"/>
      <c r="U1465" s="313"/>
    </row>
    <row r="1466" spans="1:21" ht="45" x14ac:dyDescent="0.25">
      <c r="A1466" s="313" t="s">
        <v>966</v>
      </c>
      <c r="B1466" s="241" t="s">
        <v>967</v>
      </c>
      <c r="C1466" s="313" t="s">
        <v>917</v>
      </c>
      <c r="D1466" s="314">
        <f t="shared" si="42"/>
        <v>38</v>
      </c>
      <c r="E1466" s="313"/>
      <c r="F1466" s="288">
        <v>5.2</v>
      </c>
      <c r="G1466" s="313"/>
      <c r="H1466" s="313"/>
      <c r="I1466" s="313"/>
      <c r="J1466" s="313"/>
      <c r="K1466" s="313"/>
      <c r="L1466" s="313"/>
      <c r="M1466" s="313"/>
      <c r="N1466" s="313"/>
      <c r="O1466" s="313"/>
      <c r="P1466" s="313"/>
      <c r="Q1466" s="313"/>
      <c r="R1466" s="313"/>
      <c r="S1466" s="313"/>
      <c r="T1466" s="313"/>
      <c r="U1466" s="313"/>
    </row>
    <row r="1467" spans="1:21" x14ac:dyDescent="0.25">
      <c r="A1467" s="313" t="s">
        <v>176</v>
      </c>
      <c r="B1467" s="12" t="s">
        <v>177</v>
      </c>
      <c r="C1467" s="313" t="s">
        <v>178</v>
      </c>
      <c r="D1467" s="314">
        <f t="shared" si="42"/>
        <v>38</v>
      </c>
      <c r="E1467" s="313"/>
      <c r="F1467" s="288">
        <v>495</v>
      </c>
      <c r="G1467" s="313"/>
      <c r="H1467" s="322" t="s">
        <v>73</v>
      </c>
      <c r="I1467" s="322" t="s">
        <v>4059</v>
      </c>
      <c r="J1467" s="322" t="s">
        <v>4041</v>
      </c>
      <c r="K1467" s="322" t="s">
        <v>4060</v>
      </c>
      <c r="L1467" s="323">
        <v>42102</v>
      </c>
      <c r="M1467" s="322" t="s">
        <v>5658</v>
      </c>
      <c r="N1467" s="322">
        <v>30.5</v>
      </c>
      <c r="O1467" s="322">
        <v>44.45</v>
      </c>
      <c r="P1467" s="322">
        <v>17.78</v>
      </c>
      <c r="Q1467" s="322">
        <v>20</v>
      </c>
      <c r="R1467" s="322">
        <v>6.9</v>
      </c>
      <c r="S1467" s="322"/>
      <c r="T1467" s="322"/>
      <c r="U1467" s="322"/>
    </row>
    <row r="1468" spans="1:21" x14ac:dyDescent="0.25">
      <c r="A1468" s="313" t="s">
        <v>2086</v>
      </c>
      <c r="B1468" s="12" t="s">
        <v>2087</v>
      </c>
      <c r="C1468" s="313" t="s">
        <v>2088</v>
      </c>
      <c r="D1468" s="314">
        <f t="shared" si="42"/>
        <v>25</v>
      </c>
      <c r="E1468" s="313"/>
      <c r="F1468" s="288">
        <v>70</v>
      </c>
      <c r="G1468" s="313"/>
      <c r="H1468" s="313"/>
      <c r="I1468" s="313"/>
      <c r="J1468" s="313"/>
      <c r="K1468" s="313"/>
      <c r="L1468" s="313"/>
      <c r="M1468" s="313"/>
      <c r="N1468" s="313"/>
      <c r="O1468" s="313"/>
      <c r="P1468" s="313"/>
      <c r="Q1468" s="313"/>
      <c r="R1468" s="313"/>
      <c r="S1468" s="313"/>
      <c r="T1468" s="313"/>
      <c r="U1468" s="313"/>
    </row>
    <row r="1469" spans="1:21" x14ac:dyDescent="0.25">
      <c r="A1469" s="313" t="s">
        <v>2089</v>
      </c>
      <c r="B1469" s="12" t="s">
        <v>5659</v>
      </c>
      <c r="C1469" s="313" t="s">
        <v>5660</v>
      </c>
      <c r="D1469" s="314">
        <f t="shared" si="42"/>
        <v>25</v>
      </c>
      <c r="E1469" s="313"/>
      <c r="F1469" s="288">
        <v>149</v>
      </c>
      <c r="G1469" s="313"/>
      <c r="H1469" s="313"/>
      <c r="I1469" s="313"/>
      <c r="J1469" s="313"/>
      <c r="K1469" s="313"/>
      <c r="L1469" s="313"/>
      <c r="M1469" s="313"/>
      <c r="N1469" s="313"/>
      <c r="O1469" s="313"/>
      <c r="P1469" s="313"/>
      <c r="Q1469" s="313"/>
      <c r="R1469" s="313"/>
      <c r="S1469" s="313"/>
      <c r="T1469" s="313"/>
      <c r="U1469" s="313"/>
    </row>
    <row r="1470" spans="1:21" x14ac:dyDescent="0.25">
      <c r="A1470" s="313" t="s">
        <v>2090</v>
      </c>
      <c r="B1470" s="12" t="s">
        <v>5661</v>
      </c>
      <c r="C1470" s="313" t="s">
        <v>5662</v>
      </c>
      <c r="D1470" s="314">
        <f t="shared" si="42"/>
        <v>25</v>
      </c>
      <c r="E1470" s="313"/>
      <c r="F1470" s="288">
        <v>198</v>
      </c>
      <c r="G1470" s="313"/>
      <c r="H1470" s="313"/>
      <c r="I1470" s="313"/>
      <c r="J1470" s="313"/>
      <c r="K1470" s="313"/>
      <c r="L1470" s="313"/>
      <c r="M1470" s="313"/>
      <c r="N1470" s="313"/>
      <c r="O1470" s="313"/>
      <c r="P1470" s="313"/>
      <c r="Q1470" s="313"/>
      <c r="R1470" s="313"/>
      <c r="S1470" s="313"/>
      <c r="T1470" s="313"/>
      <c r="U1470" s="313"/>
    </row>
    <row r="1471" spans="1:21" x14ac:dyDescent="0.25">
      <c r="A1471" s="313" t="s">
        <v>2081</v>
      </c>
      <c r="B1471" s="12" t="s">
        <v>2082</v>
      </c>
      <c r="C1471" s="313" t="s">
        <v>2083</v>
      </c>
      <c r="D1471" s="314">
        <f t="shared" si="42"/>
        <v>24</v>
      </c>
      <c r="E1471" s="313"/>
      <c r="F1471" s="288">
        <v>35</v>
      </c>
      <c r="G1471" s="313"/>
      <c r="H1471" s="313"/>
      <c r="I1471" s="313"/>
      <c r="J1471" s="313"/>
      <c r="K1471" s="313"/>
      <c r="L1471" s="313"/>
      <c r="M1471" s="313"/>
      <c r="N1471" s="313"/>
      <c r="O1471" s="313"/>
      <c r="P1471" s="313"/>
      <c r="Q1471" s="313"/>
      <c r="R1471" s="313"/>
      <c r="S1471" s="313"/>
      <c r="T1471" s="313"/>
      <c r="U1471" s="313"/>
    </row>
    <row r="1472" spans="1:21" x14ac:dyDescent="0.25">
      <c r="A1472" s="313" t="s">
        <v>2084</v>
      </c>
      <c r="B1472" s="12" t="s">
        <v>5663</v>
      </c>
      <c r="C1472" s="313" t="s">
        <v>5664</v>
      </c>
      <c r="D1472" s="314">
        <f t="shared" si="42"/>
        <v>24</v>
      </c>
      <c r="E1472" s="313"/>
      <c r="F1472" s="288">
        <v>75</v>
      </c>
      <c r="G1472" s="313"/>
      <c r="H1472" s="313"/>
      <c r="I1472" s="313"/>
      <c r="J1472" s="313"/>
      <c r="K1472" s="313"/>
      <c r="L1472" s="313"/>
      <c r="M1472" s="313"/>
      <c r="N1472" s="313"/>
      <c r="O1472" s="313"/>
      <c r="P1472" s="313"/>
      <c r="Q1472" s="313"/>
      <c r="R1472" s="313"/>
      <c r="S1472" s="313"/>
      <c r="T1472" s="313"/>
      <c r="U1472" s="313"/>
    </row>
    <row r="1473" spans="1:21" x14ac:dyDescent="0.25">
      <c r="A1473" s="313" t="s">
        <v>2085</v>
      </c>
      <c r="B1473" s="12" t="s">
        <v>5665</v>
      </c>
      <c r="C1473" s="313" t="s">
        <v>5666</v>
      </c>
      <c r="D1473" s="314">
        <f t="shared" si="42"/>
        <v>24</v>
      </c>
      <c r="E1473" s="313"/>
      <c r="F1473" s="288">
        <v>99</v>
      </c>
      <c r="G1473" s="313"/>
      <c r="H1473" s="313"/>
      <c r="I1473" s="313"/>
      <c r="J1473" s="313"/>
      <c r="K1473" s="313"/>
      <c r="L1473" s="313"/>
      <c r="M1473" s="313"/>
      <c r="N1473" s="313"/>
      <c r="O1473" s="313"/>
      <c r="P1473" s="313"/>
      <c r="Q1473" s="313"/>
      <c r="R1473" s="313"/>
      <c r="S1473" s="313"/>
      <c r="T1473" s="313"/>
      <c r="U1473" s="313"/>
    </row>
    <row r="1474" spans="1:21" x14ac:dyDescent="0.25">
      <c r="A1474" s="313" t="s">
        <v>2362</v>
      </c>
      <c r="B1474" s="12" t="s">
        <v>2363</v>
      </c>
      <c r="C1474" s="313" t="s">
        <v>2364</v>
      </c>
      <c r="D1474" s="314">
        <f t="shared" si="42"/>
        <v>33</v>
      </c>
      <c r="E1474" s="313"/>
      <c r="F1474" s="288">
        <v>30</v>
      </c>
      <c r="G1474" s="313"/>
      <c r="H1474" s="313"/>
      <c r="I1474" s="313"/>
      <c r="J1474" s="313"/>
      <c r="K1474" s="313"/>
      <c r="L1474" s="313"/>
      <c r="M1474" s="313"/>
      <c r="N1474" s="313"/>
      <c r="O1474" s="313"/>
      <c r="P1474" s="313"/>
      <c r="Q1474" s="313"/>
      <c r="R1474" s="313"/>
      <c r="S1474" s="313"/>
      <c r="T1474" s="313"/>
      <c r="U1474" s="313"/>
    </row>
    <row r="1475" spans="1:21" x14ac:dyDescent="0.25">
      <c r="A1475" s="313" t="s">
        <v>2365</v>
      </c>
      <c r="B1475" s="12" t="s">
        <v>5667</v>
      </c>
      <c r="C1475" s="313" t="s">
        <v>5668</v>
      </c>
      <c r="D1475" s="314">
        <f t="shared" si="42"/>
        <v>33</v>
      </c>
      <c r="E1475" s="313"/>
      <c r="F1475" s="288">
        <v>60</v>
      </c>
      <c r="G1475" s="313"/>
      <c r="H1475" s="313"/>
      <c r="I1475" s="313"/>
      <c r="J1475" s="313"/>
      <c r="K1475" s="313"/>
      <c r="L1475" s="313"/>
      <c r="M1475" s="313"/>
      <c r="N1475" s="313"/>
      <c r="O1475" s="313"/>
      <c r="P1475" s="313"/>
      <c r="Q1475" s="313"/>
      <c r="R1475" s="313"/>
      <c r="S1475" s="313"/>
      <c r="T1475" s="313"/>
      <c r="U1475" s="313"/>
    </row>
    <row r="1476" spans="1:21" x14ac:dyDescent="0.25">
      <c r="A1476" s="313" t="s">
        <v>2366</v>
      </c>
      <c r="B1476" s="12" t="s">
        <v>5669</v>
      </c>
      <c r="C1476" s="313" t="s">
        <v>5670</v>
      </c>
      <c r="D1476" s="314">
        <f t="shared" si="42"/>
        <v>33</v>
      </c>
      <c r="E1476" s="313"/>
      <c r="F1476" s="288">
        <v>90</v>
      </c>
      <c r="G1476" s="313"/>
      <c r="H1476" s="313"/>
      <c r="I1476" s="313"/>
      <c r="J1476" s="313"/>
      <c r="K1476" s="313"/>
      <c r="L1476" s="313"/>
      <c r="M1476" s="313"/>
      <c r="N1476" s="313"/>
      <c r="O1476" s="313"/>
      <c r="P1476" s="313"/>
      <c r="Q1476" s="313"/>
      <c r="R1476" s="313"/>
      <c r="S1476" s="313"/>
      <c r="T1476" s="313"/>
      <c r="U1476" s="313"/>
    </row>
    <row r="1477" spans="1:21" x14ac:dyDescent="0.25">
      <c r="A1477" s="313" t="s">
        <v>3215</v>
      </c>
      <c r="B1477" s="12" t="s">
        <v>3216</v>
      </c>
      <c r="C1477" s="313" t="s">
        <v>3217</v>
      </c>
      <c r="D1477" s="314">
        <f t="shared" si="42"/>
        <v>24</v>
      </c>
      <c r="E1477" s="313"/>
      <c r="F1477" s="288">
        <v>35</v>
      </c>
      <c r="G1477" s="313"/>
      <c r="H1477" s="313"/>
      <c r="I1477" s="313"/>
      <c r="J1477" s="313"/>
      <c r="K1477" s="313"/>
      <c r="L1477" s="313"/>
      <c r="M1477" s="313"/>
      <c r="N1477" s="313"/>
      <c r="O1477" s="313"/>
      <c r="P1477" s="313"/>
      <c r="Q1477" s="313"/>
      <c r="R1477" s="313"/>
      <c r="S1477" s="313"/>
      <c r="T1477" s="313"/>
      <c r="U1477" s="313"/>
    </row>
    <row r="1478" spans="1:21" x14ac:dyDescent="0.25">
      <c r="A1478" s="313" t="s">
        <v>3218</v>
      </c>
      <c r="B1478" s="12" t="s">
        <v>5671</v>
      </c>
      <c r="C1478" s="313" t="s">
        <v>5672</v>
      </c>
      <c r="D1478" s="314">
        <f t="shared" si="42"/>
        <v>24</v>
      </c>
      <c r="E1478" s="313"/>
      <c r="F1478" s="288">
        <v>75</v>
      </c>
      <c r="G1478" s="313"/>
      <c r="H1478" s="313"/>
      <c r="I1478" s="313"/>
      <c r="J1478" s="313"/>
      <c r="K1478" s="313"/>
      <c r="L1478" s="313"/>
      <c r="M1478" s="313"/>
      <c r="N1478" s="313"/>
      <c r="O1478" s="313"/>
      <c r="P1478" s="313"/>
      <c r="Q1478" s="313"/>
      <c r="R1478" s="313"/>
      <c r="S1478" s="313"/>
      <c r="T1478" s="313"/>
      <c r="U1478" s="313"/>
    </row>
    <row r="1479" spans="1:21" x14ac:dyDescent="0.25">
      <c r="A1479" s="313" t="s">
        <v>3219</v>
      </c>
      <c r="B1479" s="12" t="s">
        <v>5673</v>
      </c>
      <c r="C1479" s="313" t="s">
        <v>5674</v>
      </c>
      <c r="D1479" s="314">
        <f t="shared" si="42"/>
        <v>24</v>
      </c>
      <c r="E1479" s="313"/>
      <c r="F1479" s="288">
        <v>99</v>
      </c>
      <c r="G1479" s="313"/>
      <c r="H1479" s="313"/>
      <c r="I1479" s="313"/>
      <c r="J1479" s="313"/>
      <c r="K1479" s="313"/>
      <c r="L1479" s="313"/>
      <c r="M1479" s="313"/>
      <c r="N1479" s="313"/>
      <c r="O1479" s="313"/>
      <c r="P1479" s="313"/>
      <c r="Q1479" s="313"/>
      <c r="R1479" s="313"/>
      <c r="S1479" s="313"/>
      <c r="T1479" s="313"/>
      <c r="U1479" s="313"/>
    </row>
    <row r="1480" spans="1:21" x14ac:dyDescent="0.25">
      <c r="A1480" s="313" t="s">
        <v>3220</v>
      </c>
      <c r="B1480" s="12" t="s">
        <v>3221</v>
      </c>
      <c r="C1480" s="313" t="s">
        <v>3222</v>
      </c>
      <c r="D1480" s="314">
        <f t="shared" si="42"/>
        <v>22</v>
      </c>
      <c r="E1480" s="313"/>
      <c r="F1480" s="288">
        <v>70</v>
      </c>
      <c r="G1480" s="313"/>
      <c r="H1480" s="313"/>
      <c r="I1480" s="313"/>
      <c r="J1480" s="313"/>
      <c r="K1480" s="313"/>
      <c r="L1480" s="313"/>
      <c r="M1480" s="313"/>
      <c r="N1480" s="313"/>
      <c r="O1480" s="313"/>
      <c r="P1480" s="313"/>
      <c r="Q1480" s="313"/>
      <c r="R1480" s="313"/>
      <c r="S1480" s="313"/>
      <c r="T1480" s="313"/>
      <c r="U1480" s="313"/>
    </row>
    <row r="1481" spans="1:21" x14ac:dyDescent="0.25">
      <c r="A1481" s="313" t="s">
        <v>3223</v>
      </c>
      <c r="B1481" s="12" t="s">
        <v>5675</v>
      </c>
      <c r="C1481" s="313" t="s">
        <v>5676</v>
      </c>
      <c r="D1481" s="314">
        <f t="shared" si="42"/>
        <v>22</v>
      </c>
      <c r="E1481" s="313"/>
      <c r="F1481" s="288">
        <v>149</v>
      </c>
      <c r="G1481" s="313"/>
      <c r="H1481" s="313"/>
      <c r="I1481" s="313"/>
      <c r="J1481" s="313"/>
      <c r="K1481" s="313"/>
      <c r="L1481" s="313"/>
      <c r="M1481" s="313"/>
      <c r="N1481" s="313"/>
      <c r="O1481" s="313"/>
      <c r="P1481" s="313"/>
      <c r="Q1481" s="313"/>
      <c r="R1481" s="313"/>
      <c r="S1481" s="313"/>
      <c r="T1481" s="313"/>
      <c r="U1481" s="313"/>
    </row>
    <row r="1482" spans="1:21" x14ac:dyDescent="0.25">
      <c r="A1482" s="313" t="s">
        <v>3224</v>
      </c>
      <c r="B1482" s="12" t="s">
        <v>5677</v>
      </c>
      <c r="C1482" s="313" t="s">
        <v>5678</v>
      </c>
      <c r="D1482" s="314">
        <f t="shared" si="42"/>
        <v>22</v>
      </c>
      <c r="E1482" s="313"/>
      <c r="F1482" s="288">
        <v>198</v>
      </c>
      <c r="G1482" s="313"/>
      <c r="H1482" s="313"/>
      <c r="I1482" s="313"/>
      <c r="J1482" s="313"/>
      <c r="K1482" s="313"/>
      <c r="L1482" s="313"/>
      <c r="M1482" s="313"/>
      <c r="N1482" s="313"/>
      <c r="O1482" s="313"/>
      <c r="P1482" s="313"/>
      <c r="Q1482" s="313"/>
      <c r="R1482" s="313"/>
      <c r="S1482" s="313"/>
      <c r="T1482" s="313"/>
      <c r="U1482" s="313"/>
    </row>
    <row r="1483" spans="1:21" x14ac:dyDescent="0.25">
      <c r="A1483" s="313" t="s">
        <v>3525</v>
      </c>
      <c r="B1483" s="12" t="s">
        <v>3526</v>
      </c>
      <c r="C1483" s="313" t="s">
        <v>3527</v>
      </c>
      <c r="D1483" s="314">
        <f t="shared" si="42"/>
        <v>30</v>
      </c>
      <c r="E1483" s="313"/>
      <c r="F1483" s="288">
        <v>30</v>
      </c>
      <c r="G1483" s="313"/>
      <c r="H1483" s="313"/>
      <c r="I1483" s="313"/>
      <c r="J1483" s="313"/>
      <c r="K1483" s="313"/>
      <c r="L1483" s="313"/>
      <c r="M1483" s="313"/>
      <c r="N1483" s="313"/>
      <c r="O1483" s="313"/>
      <c r="P1483" s="313"/>
      <c r="Q1483" s="313"/>
      <c r="R1483" s="313"/>
      <c r="S1483" s="313"/>
      <c r="T1483" s="313"/>
      <c r="U1483" s="313"/>
    </row>
    <row r="1484" spans="1:21" x14ac:dyDescent="0.25">
      <c r="A1484" s="313" t="s">
        <v>3528</v>
      </c>
      <c r="B1484" s="12" t="s">
        <v>5679</v>
      </c>
      <c r="C1484" s="313" t="s">
        <v>5680</v>
      </c>
      <c r="D1484" s="314">
        <f t="shared" si="42"/>
        <v>30</v>
      </c>
      <c r="E1484" s="313"/>
      <c r="F1484" s="288">
        <v>60</v>
      </c>
      <c r="G1484" s="313"/>
      <c r="H1484" s="313"/>
      <c r="I1484" s="313"/>
      <c r="J1484" s="313"/>
      <c r="K1484" s="313"/>
      <c r="L1484" s="313"/>
      <c r="M1484" s="313"/>
      <c r="N1484" s="313"/>
      <c r="O1484" s="313"/>
      <c r="P1484" s="313"/>
      <c r="Q1484" s="313"/>
      <c r="R1484" s="313"/>
      <c r="S1484" s="313"/>
      <c r="T1484" s="313"/>
      <c r="U1484" s="313"/>
    </row>
    <row r="1485" spans="1:21" x14ac:dyDescent="0.25">
      <c r="A1485" s="313" t="s">
        <v>3529</v>
      </c>
      <c r="B1485" s="12" t="s">
        <v>5681</v>
      </c>
      <c r="C1485" s="313" t="s">
        <v>5682</v>
      </c>
      <c r="D1485" s="314">
        <f t="shared" si="42"/>
        <v>30</v>
      </c>
      <c r="E1485" s="313"/>
      <c r="F1485" s="288">
        <v>90</v>
      </c>
      <c r="G1485" s="313"/>
      <c r="H1485" s="313"/>
      <c r="I1485" s="313"/>
      <c r="J1485" s="313"/>
      <c r="K1485" s="313"/>
      <c r="L1485" s="313"/>
      <c r="M1485" s="313"/>
      <c r="N1485" s="313"/>
      <c r="O1485" s="313"/>
      <c r="P1485" s="313"/>
      <c r="Q1485" s="313"/>
      <c r="R1485" s="313"/>
      <c r="S1485" s="313"/>
      <c r="T1485" s="313"/>
      <c r="U1485" s="313"/>
    </row>
    <row r="1486" spans="1:21" x14ac:dyDescent="0.25">
      <c r="A1486" s="313" t="s">
        <v>139</v>
      </c>
      <c r="B1486" s="12" t="s">
        <v>140</v>
      </c>
      <c r="C1486" s="313" t="s">
        <v>141</v>
      </c>
      <c r="D1486" s="314">
        <f t="shared" ref="D1486:D1505" si="43">LEN(C1486)</f>
        <v>38</v>
      </c>
      <c r="E1486" s="313"/>
      <c r="F1486" s="288">
        <v>495</v>
      </c>
      <c r="G1486" s="313"/>
      <c r="H1486" s="322" t="s">
        <v>73</v>
      </c>
      <c r="I1486" s="322" t="s">
        <v>4059</v>
      </c>
      <c r="J1486" s="322" t="s">
        <v>4041</v>
      </c>
      <c r="K1486" s="322" t="s">
        <v>4060</v>
      </c>
      <c r="L1486" s="323">
        <v>42102</v>
      </c>
      <c r="M1486" s="322" t="s">
        <v>5658</v>
      </c>
      <c r="N1486" s="322">
        <v>30.5</v>
      </c>
      <c r="O1486" s="322">
        <v>44.45</v>
      </c>
      <c r="P1486" s="322">
        <v>17.78</v>
      </c>
      <c r="Q1486" s="322">
        <v>20</v>
      </c>
      <c r="R1486" s="322">
        <v>7.3</v>
      </c>
      <c r="S1486" s="322"/>
      <c r="T1486" s="322"/>
      <c r="U1486" s="322"/>
    </row>
    <row r="1487" spans="1:21" ht="30" x14ac:dyDescent="0.25">
      <c r="A1487" s="313" t="s">
        <v>143</v>
      </c>
      <c r="B1487" s="12" t="s">
        <v>144</v>
      </c>
      <c r="C1487" s="313" t="s">
        <v>145</v>
      </c>
      <c r="D1487" s="314">
        <f t="shared" si="43"/>
        <v>39</v>
      </c>
      <c r="E1487" s="313"/>
      <c r="F1487" s="288">
        <v>1295</v>
      </c>
      <c r="G1487" s="313"/>
      <c r="H1487" s="322" t="s">
        <v>73</v>
      </c>
      <c r="I1487" s="322" t="s">
        <v>4059</v>
      </c>
      <c r="J1487" s="322" t="s">
        <v>4041</v>
      </c>
      <c r="K1487" s="322" t="s">
        <v>5218</v>
      </c>
      <c r="L1487" s="323">
        <v>42493</v>
      </c>
      <c r="M1487" s="323" t="s">
        <v>5219</v>
      </c>
      <c r="N1487" s="322">
        <v>64</v>
      </c>
      <c r="O1487" s="322">
        <v>34</v>
      </c>
      <c r="P1487" s="322">
        <v>23</v>
      </c>
      <c r="Q1487" s="322">
        <v>11.9</v>
      </c>
      <c r="R1487" s="322">
        <v>10</v>
      </c>
      <c r="S1487" s="322" t="s">
        <v>5683</v>
      </c>
      <c r="T1487" s="322"/>
      <c r="U1487" s="322"/>
    </row>
    <row r="1488" spans="1:21" ht="30" x14ac:dyDescent="0.25">
      <c r="A1488" s="313" t="s">
        <v>5684</v>
      </c>
      <c r="B1488" s="12" t="s">
        <v>148</v>
      </c>
      <c r="C1488" s="313" t="s">
        <v>149</v>
      </c>
      <c r="D1488" s="314">
        <f t="shared" si="43"/>
        <v>40</v>
      </c>
      <c r="E1488" s="313"/>
      <c r="F1488" s="288">
        <v>1395</v>
      </c>
      <c r="G1488" s="313"/>
      <c r="H1488" s="322" t="s">
        <v>73</v>
      </c>
      <c r="I1488" s="322" t="s">
        <v>4059</v>
      </c>
      <c r="J1488" s="322" t="s">
        <v>4041</v>
      </c>
      <c r="K1488" s="322" t="s">
        <v>5218</v>
      </c>
      <c r="L1488" s="323">
        <v>42493</v>
      </c>
      <c r="M1488" s="323" t="s">
        <v>5219</v>
      </c>
      <c r="N1488" s="322">
        <v>64</v>
      </c>
      <c r="O1488" s="322">
        <v>34</v>
      </c>
      <c r="P1488" s="322">
        <v>23</v>
      </c>
      <c r="Q1488" s="322">
        <v>13.28</v>
      </c>
      <c r="R1488" s="322">
        <v>10</v>
      </c>
      <c r="S1488" s="322" t="s">
        <v>5685</v>
      </c>
      <c r="T1488" s="322"/>
      <c r="U1488" s="322"/>
    </row>
    <row r="1489" spans="1:21" ht="30" x14ac:dyDescent="0.25">
      <c r="A1489" s="313" t="s">
        <v>151</v>
      </c>
      <c r="B1489" s="12" t="s">
        <v>152</v>
      </c>
      <c r="C1489" s="313" t="s">
        <v>153</v>
      </c>
      <c r="D1489" s="314">
        <f t="shared" si="43"/>
        <v>40</v>
      </c>
      <c r="E1489" s="313"/>
      <c r="F1489" s="288">
        <v>1495</v>
      </c>
      <c r="G1489" s="313"/>
      <c r="H1489" s="322" t="s">
        <v>73</v>
      </c>
      <c r="I1489" s="322" t="s">
        <v>5568</v>
      </c>
      <c r="J1489" s="322" t="s">
        <v>4041</v>
      </c>
      <c r="K1489" s="322" t="s">
        <v>5218</v>
      </c>
      <c r="L1489" s="323">
        <v>42493</v>
      </c>
      <c r="M1489" s="322" t="s">
        <v>5219</v>
      </c>
      <c r="N1489" s="322">
        <v>45</v>
      </c>
      <c r="O1489" s="322">
        <v>42</v>
      </c>
      <c r="P1489" s="322">
        <v>36.5</v>
      </c>
      <c r="Q1489" s="322">
        <v>15.38</v>
      </c>
      <c r="R1489" s="322">
        <v>8</v>
      </c>
      <c r="S1489" s="322" t="s">
        <v>5245</v>
      </c>
      <c r="T1489" s="313"/>
      <c r="U1489" s="313"/>
    </row>
    <row r="1490" spans="1:21" ht="30" x14ac:dyDescent="0.25">
      <c r="A1490" s="313" t="s">
        <v>155</v>
      </c>
      <c r="B1490" s="12" t="s">
        <v>156</v>
      </c>
      <c r="C1490" s="313" t="s">
        <v>157</v>
      </c>
      <c r="D1490" s="314">
        <f t="shared" si="43"/>
        <v>40</v>
      </c>
      <c r="E1490" s="313"/>
      <c r="F1490" s="288">
        <v>1495</v>
      </c>
      <c r="G1490" s="313"/>
      <c r="H1490" s="322" t="s">
        <v>73</v>
      </c>
      <c r="I1490" s="322" t="s">
        <v>5568</v>
      </c>
      <c r="J1490" s="322" t="s">
        <v>4041</v>
      </c>
      <c r="K1490" s="322" t="s">
        <v>5218</v>
      </c>
      <c r="L1490" s="323">
        <v>42493</v>
      </c>
      <c r="M1490" s="322" t="s">
        <v>5219</v>
      </c>
      <c r="N1490" s="322">
        <v>45</v>
      </c>
      <c r="O1490" s="322">
        <v>42</v>
      </c>
      <c r="P1490" s="322">
        <v>36.5</v>
      </c>
      <c r="Q1490" s="322">
        <v>14.98</v>
      </c>
      <c r="R1490" s="322">
        <v>8</v>
      </c>
      <c r="S1490" s="322" t="s">
        <v>5245</v>
      </c>
      <c r="T1490" s="322"/>
      <c r="U1490" s="322"/>
    </row>
    <row r="1491" spans="1:21" x14ac:dyDescent="0.25">
      <c r="A1491" s="313" t="s">
        <v>1341</v>
      </c>
      <c r="B1491" s="12" t="s">
        <v>1342</v>
      </c>
      <c r="C1491" s="313" t="s">
        <v>1343</v>
      </c>
      <c r="D1491" s="314">
        <f t="shared" si="43"/>
        <v>38</v>
      </c>
      <c r="E1491" s="313"/>
      <c r="F1491" s="288">
        <v>10</v>
      </c>
      <c r="G1491" s="313"/>
      <c r="H1491" s="322" t="s">
        <v>73</v>
      </c>
      <c r="I1491" s="322" t="s">
        <v>4076</v>
      </c>
      <c r="J1491" s="322" t="s">
        <v>4091</v>
      </c>
      <c r="K1491" s="322"/>
      <c r="L1491" s="323"/>
      <c r="M1491" s="322"/>
      <c r="N1491" s="322"/>
      <c r="O1491" s="322"/>
      <c r="P1491" s="322"/>
      <c r="Q1491" s="322"/>
      <c r="R1491" s="322"/>
      <c r="S1491" s="322"/>
      <c r="T1491" s="322"/>
      <c r="U1491" s="313"/>
    </row>
    <row r="1492" spans="1:21" x14ac:dyDescent="0.25">
      <c r="A1492" s="313" t="s">
        <v>3865</v>
      </c>
      <c r="B1492" s="12" t="s">
        <v>3866</v>
      </c>
      <c r="C1492" s="313" t="s">
        <v>3867</v>
      </c>
      <c r="D1492" s="314">
        <f t="shared" si="43"/>
        <v>30</v>
      </c>
      <c r="E1492" s="313"/>
      <c r="F1492" s="288">
        <v>410</v>
      </c>
      <c r="G1492" s="313"/>
      <c r="H1492" s="313"/>
      <c r="I1492" s="313"/>
      <c r="J1492" s="313"/>
      <c r="K1492" s="313"/>
      <c r="L1492" s="313"/>
      <c r="M1492" s="313"/>
      <c r="N1492" s="313"/>
      <c r="O1492" s="313"/>
      <c r="P1492" s="313"/>
      <c r="Q1492" s="313"/>
      <c r="R1492" s="313"/>
      <c r="S1492" s="313"/>
      <c r="T1492" s="313"/>
      <c r="U1492" s="313"/>
    </row>
    <row r="1493" spans="1:21" x14ac:dyDescent="0.25">
      <c r="A1493" s="313" t="s">
        <v>3868</v>
      </c>
      <c r="B1493" s="12" t="s">
        <v>3869</v>
      </c>
      <c r="C1493" s="313" t="s">
        <v>3870</v>
      </c>
      <c r="D1493" s="314">
        <f t="shared" si="43"/>
        <v>30</v>
      </c>
      <c r="E1493" s="313"/>
      <c r="F1493" s="288">
        <v>2625</v>
      </c>
      <c r="G1493" s="313"/>
      <c r="H1493" s="313"/>
      <c r="I1493" s="313"/>
      <c r="J1493" s="313"/>
      <c r="K1493" s="313"/>
      <c r="L1493" s="313"/>
      <c r="M1493" s="313"/>
      <c r="N1493" s="313"/>
      <c r="O1493" s="313"/>
      <c r="P1493" s="313"/>
      <c r="Q1493" s="313"/>
      <c r="R1493" s="313"/>
      <c r="S1493" s="313"/>
      <c r="T1493" s="313"/>
      <c r="U1493" s="313"/>
    </row>
    <row r="1494" spans="1:21" x14ac:dyDescent="0.25">
      <c r="A1494" s="313" t="s">
        <v>3871</v>
      </c>
      <c r="B1494" s="12" t="s">
        <v>3872</v>
      </c>
      <c r="C1494" s="313" t="s">
        <v>3873</v>
      </c>
      <c r="D1494" s="314">
        <f t="shared" si="43"/>
        <v>30</v>
      </c>
      <c r="E1494" s="313"/>
      <c r="F1494" s="288">
        <v>12250</v>
      </c>
      <c r="G1494" s="313"/>
      <c r="H1494" s="313"/>
      <c r="I1494" s="313"/>
      <c r="J1494" s="313"/>
      <c r="K1494" s="313"/>
      <c r="L1494" s="313"/>
      <c r="M1494" s="313"/>
      <c r="N1494" s="313"/>
      <c r="O1494" s="313"/>
      <c r="P1494" s="313"/>
      <c r="Q1494" s="313"/>
      <c r="R1494" s="313"/>
      <c r="S1494" s="313"/>
      <c r="T1494" s="313"/>
      <c r="U1494" s="313"/>
    </row>
    <row r="1495" spans="1:21" x14ac:dyDescent="0.25">
      <c r="A1495" s="313" t="s">
        <v>3874</v>
      </c>
      <c r="B1495" s="12" t="s">
        <v>3875</v>
      </c>
      <c r="C1495" s="313" t="s">
        <v>3876</v>
      </c>
      <c r="D1495" s="314">
        <f t="shared" si="43"/>
        <v>31</v>
      </c>
      <c r="E1495" s="313"/>
      <c r="F1495" s="288" t="s">
        <v>3877</v>
      </c>
      <c r="G1495" s="313"/>
      <c r="H1495" s="313"/>
      <c r="I1495" s="313"/>
      <c r="J1495" s="313"/>
      <c r="K1495" s="313"/>
      <c r="L1495" s="313"/>
      <c r="M1495" s="313"/>
      <c r="N1495" s="313"/>
      <c r="O1495" s="313"/>
      <c r="P1495" s="313"/>
      <c r="Q1495" s="313"/>
      <c r="R1495" s="313"/>
      <c r="S1495" s="313"/>
      <c r="T1495" s="313"/>
      <c r="U1495" s="313"/>
    </row>
    <row r="1496" spans="1:21" x14ac:dyDescent="0.25">
      <c r="A1496" s="313" t="s">
        <v>3878</v>
      </c>
      <c r="B1496" s="12" t="s">
        <v>3879</v>
      </c>
      <c r="C1496" s="313" t="s">
        <v>3880</v>
      </c>
      <c r="D1496" s="314">
        <f t="shared" si="43"/>
        <v>39</v>
      </c>
      <c r="E1496" s="313"/>
      <c r="F1496" s="288">
        <v>165</v>
      </c>
      <c r="G1496" s="313"/>
      <c r="H1496" s="313"/>
      <c r="I1496" s="313"/>
      <c r="J1496" s="313"/>
      <c r="K1496" s="313"/>
      <c r="L1496" s="313"/>
      <c r="M1496" s="313"/>
      <c r="N1496" s="313"/>
      <c r="O1496" s="313"/>
      <c r="P1496" s="313"/>
      <c r="Q1496" s="313"/>
      <c r="R1496" s="313"/>
      <c r="S1496" s="313"/>
      <c r="T1496" s="313"/>
      <c r="U1496" s="313"/>
    </row>
    <row r="1497" spans="1:21" x14ac:dyDescent="0.25">
      <c r="A1497" s="313" t="s">
        <v>3881</v>
      </c>
      <c r="B1497" s="12" t="s">
        <v>3882</v>
      </c>
      <c r="C1497" s="313" t="s">
        <v>3883</v>
      </c>
      <c r="D1497" s="314">
        <f t="shared" si="43"/>
        <v>40</v>
      </c>
      <c r="E1497" s="313"/>
      <c r="F1497" s="288">
        <v>550</v>
      </c>
      <c r="G1497" s="313"/>
      <c r="H1497" s="313"/>
      <c r="I1497" s="313"/>
      <c r="J1497" s="313"/>
      <c r="K1497" s="313"/>
      <c r="L1497" s="313"/>
      <c r="M1497" s="313"/>
      <c r="N1497" s="313"/>
      <c r="O1497" s="313"/>
      <c r="P1497" s="313"/>
      <c r="Q1497" s="313"/>
      <c r="R1497" s="313"/>
      <c r="S1497" s="313"/>
      <c r="T1497" s="313"/>
      <c r="U1497" s="313"/>
    </row>
    <row r="1498" spans="1:21" x14ac:dyDescent="0.25">
      <c r="A1498" s="313" t="s">
        <v>3884</v>
      </c>
      <c r="B1498" s="12" t="s">
        <v>3885</v>
      </c>
      <c r="C1498" s="313" t="s">
        <v>3886</v>
      </c>
      <c r="D1498" s="314">
        <f t="shared" si="43"/>
        <v>18</v>
      </c>
      <c r="E1498" s="313"/>
      <c r="F1498" s="288">
        <v>1750</v>
      </c>
      <c r="G1498" s="313"/>
      <c r="H1498" s="313"/>
      <c r="I1498" s="313"/>
      <c r="J1498" s="313"/>
      <c r="K1498" s="313"/>
      <c r="L1498" s="313"/>
      <c r="M1498" s="313"/>
      <c r="N1498" s="313"/>
      <c r="O1498" s="313"/>
      <c r="P1498" s="313"/>
      <c r="Q1498" s="313"/>
      <c r="R1498" s="313"/>
      <c r="S1498" s="313"/>
      <c r="T1498" s="313"/>
      <c r="U1498" s="313"/>
    </row>
    <row r="1499" spans="1:21" x14ac:dyDescent="0.25">
      <c r="A1499" s="313" t="s">
        <v>3887</v>
      </c>
      <c r="B1499" s="12" t="s">
        <v>3888</v>
      </c>
      <c r="C1499" s="313" t="s">
        <v>3889</v>
      </c>
      <c r="D1499" s="314">
        <f t="shared" si="43"/>
        <v>18</v>
      </c>
      <c r="E1499" s="313"/>
      <c r="F1499" s="288">
        <v>3500</v>
      </c>
      <c r="G1499" s="313"/>
      <c r="H1499" s="313"/>
      <c r="I1499" s="313"/>
      <c r="J1499" s="313"/>
      <c r="K1499" s="313"/>
      <c r="L1499" s="313"/>
      <c r="M1499" s="313"/>
      <c r="N1499" s="313"/>
      <c r="O1499" s="313"/>
      <c r="P1499" s="313"/>
      <c r="Q1499" s="313"/>
      <c r="R1499" s="313"/>
      <c r="S1499" s="313"/>
      <c r="T1499" s="313"/>
      <c r="U1499" s="313"/>
    </row>
    <row r="1500" spans="1:21" x14ac:dyDescent="0.25">
      <c r="A1500" s="313" t="s">
        <v>3890</v>
      </c>
      <c r="B1500" s="12" t="s">
        <v>3891</v>
      </c>
      <c r="C1500" s="313" t="s">
        <v>3892</v>
      </c>
      <c r="D1500" s="314">
        <f t="shared" si="43"/>
        <v>17</v>
      </c>
      <c r="E1500" s="313"/>
      <c r="F1500" s="288">
        <v>33250</v>
      </c>
      <c r="G1500" s="313"/>
      <c r="H1500" s="313"/>
      <c r="I1500" s="313"/>
      <c r="J1500" s="313"/>
      <c r="K1500" s="313"/>
      <c r="L1500" s="313"/>
      <c r="M1500" s="313"/>
      <c r="N1500" s="313"/>
      <c r="O1500" s="313"/>
      <c r="P1500" s="313"/>
      <c r="Q1500" s="313"/>
      <c r="R1500" s="313"/>
      <c r="S1500" s="313"/>
      <c r="T1500" s="313"/>
      <c r="U1500" s="313"/>
    </row>
    <row r="1501" spans="1:21" x14ac:dyDescent="0.25">
      <c r="A1501" s="313" t="s">
        <v>3893</v>
      </c>
      <c r="B1501" s="12" t="s">
        <v>3894</v>
      </c>
      <c r="C1501" s="313" t="s">
        <v>3895</v>
      </c>
      <c r="D1501" s="314">
        <f t="shared" si="43"/>
        <v>18</v>
      </c>
      <c r="E1501" s="313"/>
      <c r="F1501" s="288">
        <v>350</v>
      </c>
      <c r="G1501" s="313"/>
      <c r="H1501" s="313"/>
      <c r="I1501" s="313"/>
      <c r="J1501" s="313"/>
      <c r="K1501" s="313"/>
      <c r="L1501" s="313"/>
      <c r="M1501" s="313"/>
      <c r="N1501" s="313"/>
      <c r="O1501" s="313"/>
      <c r="P1501" s="313"/>
      <c r="Q1501" s="313"/>
      <c r="R1501" s="313"/>
      <c r="S1501" s="313"/>
      <c r="T1501" s="313"/>
      <c r="U1501" s="313"/>
    </row>
    <row r="1502" spans="1:21" x14ac:dyDescent="0.25">
      <c r="A1502" s="313" t="s">
        <v>3896</v>
      </c>
      <c r="B1502" s="12" t="s">
        <v>3897</v>
      </c>
      <c r="C1502" s="313" t="s">
        <v>3898</v>
      </c>
      <c r="D1502" s="314">
        <f t="shared" si="43"/>
        <v>31</v>
      </c>
      <c r="E1502" s="313"/>
      <c r="F1502" s="288">
        <v>40</v>
      </c>
      <c r="G1502" s="313"/>
      <c r="H1502" s="313"/>
      <c r="I1502" s="313"/>
      <c r="J1502" s="313"/>
      <c r="K1502" s="313"/>
      <c r="L1502" s="313"/>
      <c r="M1502" s="313"/>
      <c r="N1502" s="313"/>
      <c r="O1502" s="313"/>
      <c r="P1502" s="313"/>
      <c r="Q1502" s="313"/>
      <c r="R1502" s="313"/>
      <c r="S1502" s="313"/>
      <c r="T1502" s="313"/>
      <c r="U1502" s="313"/>
    </row>
    <row r="1503" spans="1:21" ht="30" x14ac:dyDescent="0.25">
      <c r="A1503" s="313" t="s">
        <v>1221</v>
      </c>
      <c r="B1503" s="12" t="s">
        <v>1222</v>
      </c>
      <c r="C1503" s="313" t="s">
        <v>1223</v>
      </c>
      <c r="D1503" s="314">
        <f t="shared" si="43"/>
        <v>34</v>
      </c>
      <c r="E1503" s="313"/>
      <c r="F1503" s="288">
        <v>60</v>
      </c>
      <c r="G1503" s="313"/>
      <c r="H1503" s="313"/>
      <c r="I1503" s="313"/>
      <c r="J1503" s="313"/>
      <c r="K1503" s="313"/>
      <c r="L1503" s="313"/>
      <c r="M1503" s="313"/>
      <c r="N1503" s="313"/>
      <c r="O1503" s="313"/>
      <c r="P1503" s="313"/>
      <c r="Q1503" s="313"/>
      <c r="R1503" s="313"/>
      <c r="S1503" s="313"/>
      <c r="T1503" s="313"/>
      <c r="U1503" s="313"/>
    </row>
    <row r="1504" spans="1:21" ht="30" x14ac:dyDescent="0.25">
      <c r="A1504" s="313" t="s">
        <v>1224</v>
      </c>
      <c r="B1504" s="12" t="s">
        <v>1225</v>
      </c>
      <c r="C1504" s="313" t="s">
        <v>1226</v>
      </c>
      <c r="D1504" s="314">
        <f t="shared" si="43"/>
        <v>32</v>
      </c>
      <c r="E1504" s="313"/>
      <c r="F1504" s="288">
        <v>60</v>
      </c>
      <c r="G1504" s="313"/>
      <c r="H1504" s="313"/>
      <c r="I1504" s="313"/>
      <c r="J1504" s="313"/>
      <c r="K1504" s="313"/>
      <c r="L1504" s="313"/>
      <c r="M1504" s="313"/>
      <c r="N1504" s="313"/>
      <c r="O1504" s="313"/>
      <c r="P1504" s="313"/>
      <c r="Q1504" s="313"/>
      <c r="R1504" s="313"/>
      <c r="S1504" s="313"/>
      <c r="T1504" s="313"/>
      <c r="U1504" s="313"/>
    </row>
    <row r="1505" spans="1:11" ht="30" x14ac:dyDescent="0.25">
      <c r="A1505" s="313" t="s">
        <v>172</v>
      </c>
      <c r="B1505" s="12" t="s">
        <v>173</v>
      </c>
      <c r="C1505" s="313" t="s">
        <v>174</v>
      </c>
      <c r="D1505" s="314">
        <f t="shared" si="43"/>
        <v>38</v>
      </c>
      <c r="E1505" s="313"/>
      <c r="F1505" s="288">
        <v>675</v>
      </c>
      <c r="G1505" s="241"/>
      <c r="H1505" s="241"/>
      <c r="I1505" s="241"/>
      <c r="J1505" s="313"/>
      <c r="K1505" s="153"/>
    </row>
    <row r="1506" spans="1:11" ht="45" x14ac:dyDescent="0.25">
      <c r="A1506" s="313" t="s">
        <v>223</v>
      </c>
      <c r="B1506" s="12" t="s">
        <v>224</v>
      </c>
      <c r="C1506" s="313" t="s">
        <v>225</v>
      </c>
      <c r="D1506" s="314">
        <f t="shared" ref="D1506:D1564" si="44">LEN(C1506)</f>
        <v>39</v>
      </c>
      <c r="E1506" s="313"/>
      <c r="F1506" s="288">
        <v>2995</v>
      </c>
      <c r="G1506" s="313"/>
      <c r="H1506" s="313"/>
      <c r="I1506" s="313"/>
      <c r="J1506" s="313"/>
      <c r="K1506" s="313"/>
    </row>
    <row r="1507" spans="1:11" ht="45" x14ac:dyDescent="0.25">
      <c r="A1507" s="313" t="s">
        <v>227</v>
      </c>
      <c r="B1507" s="12" t="s">
        <v>228</v>
      </c>
      <c r="C1507" s="313" t="s">
        <v>229</v>
      </c>
      <c r="D1507" s="314">
        <f t="shared" si="44"/>
        <v>40</v>
      </c>
      <c r="E1507" s="313"/>
      <c r="F1507" s="288">
        <v>2995</v>
      </c>
      <c r="G1507" s="313"/>
      <c r="H1507" s="313"/>
      <c r="I1507" s="313"/>
      <c r="J1507" s="313"/>
      <c r="K1507" s="313"/>
    </row>
    <row r="1508" spans="1:11" x14ac:dyDescent="0.25">
      <c r="A1508" s="313" t="s">
        <v>2071</v>
      </c>
      <c r="B1508" s="12" t="s">
        <v>2072</v>
      </c>
      <c r="C1508" s="313" t="s">
        <v>2073</v>
      </c>
      <c r="D1508" s="314">
        <f t="shared" si="44"/>
        <v>24</v>
      </c>
      <c r="E1508" s="313"/>
      <c r="F1508" s="288">
        <v>48</v>
      </c>
      <c r="G1508" s="313"/>
      <c r="H1508" s="313"/>
      <c r="I1508" s="313"/>
      <c r="J1508" s="313"/>
      <c r="K1508" s="313"/>
    </row>
    <row r="1509" spans="1:11" x14ac:dyDescent="0.25">
      <c r="A1509" s="313" t="s">
        <v>2076</v>
      </c>
      <c r="B1509" s="12" t="s">
        <v>2077</v>
      </c>
      <c r="C1509" s="313" t="s">
        <v>2078</v>
      </c>
      <c r="D1509" s="314">
        <f t="shared" si="44"/>
        <v>25</v>
      </c>
      <c r="E1509" s="313"/>
      <c r="F1509" s="288">
        <v>95</v>
      </c>
      <c r="G1509" s="313"/>
      <c r="H1509" s="313"/>
      <c r="I1509" s="313"/>
      <c r="J1509" s="313"/>
      <c r="K1509" s="313"/>
    </row>
    <row r="1510" spans="1:11" x14ac:dyDescent="0.25">
      <c r="A1510" s="313" t="s">
        <v>2074</v>
      </c>
      <c r="B1510" s="12" t="s">
        <v>5686</v>
      </c>
      <c r="C1510" s="313" t="s">
        <v>5687</v>
      </c>
      <c r="D1510" s="314">
        <f t="shared" si="44"/>
        <v>24</v>
      </c>
      <c r="E1510" s="313"/>
      <c r="F1510" s="288">
        <v>102</v>
      </c>
      <c r="G1510" s="313"/>
      <c r="H1510" s="313"/>
      <c r="I1510" s="313"/>
      <c r="J1510" s="313"/>
      <c r="K1510" s="313"/>
    </row>
    <row r="1511" spans="1:11" x14ac:dyDescent="0.25">
      <c r="A1511" s="313" t="s">
        <v>2079</v>
      </c>
      <c r="B1511" s="12" t="s">
        <v>5688</v>
      </c>
      <c r="C1511" s="313" t="s">
        <v>5689</v>
      </c>
      <c r="D1511" s="314">
        <f t="shared" si="44"/>
        <v>25</v>
      </c>
      <c r="E1511" s="313"/>
      <c r="F1511" s="288">
        <v>203</v>
      </c>
      <c r="G1511" s="313"/>
      <c r="H1511" s="313"/>
      <c r="I1511" s="313"/>
      <c r="J1511" s="313"/>
      <c r="K1511" s="313"/>
    </row>
    <row r="1512" spans="1:11" x14ac:dyDescent="0.25">
      <c r="A1512" s="313" t="s">
        <v>2075</v>
      </c>
      <c r="B1512" s="12" t="s">
        <v>5690</v>
      </c>
      <c r="C1512" s="313" t="s">
        <v>5691</v>
      </c>
      <c r="D1512" s="314">
        <f t="shared" si="44"/>
        <v>24</v>
      </c>
      <c r="E1512" s="313"/>
      <c r="F1512" s="288">
        <v>135</v>
      </c>
      <c r="G1512" s="313"/>
      <c r="H1512" s="313"/>
      <c r="I1512" s="313"/>
      <c r="J1512" s="313"/>
      <c r="K1512" s="313"/>
    </row>
    <row r="1513" spans="1:11" x14ac:dyDescent="0.25">
      <c r="A1513" s="313" t="s">
        <v>2080</v>
      </c>
      <c r="B1513" s="12" t="s">
        <v>5692</v>
      </c>
      <c r="C1513" s="313" t="s">
        <v>5693</v>
      </c>
      <c r="D1513" s="314">
        <f t="shared" si="44"/>
        <v>25</v>
      </c>
      <c r="E1513" s="313"/>
      <c r="F1513" s="288">
        <v>270</v>
      </c>
      <c r="G1513" s="313"/>
      <c r="H1513" s="313"/>
      <c r="I1513" s="313"/>
      <c r="J1513" s="313"/>
      <c r="K1513" s="313"/>
    </row>
    <row r="1514" spans="1:11" x14ac:dyDescent="0.25">
      <c r="A1514" s="313" t="s">
        <v>2322</v>
      </c>
      <c r="B1514" s="12" t="s">
        <v>2323</v>
      </c>
      <c r="C1514" s="313" t="s">
        <v>2324</v>
      </c>
      <c r="D1514" s="314">
        <f t="shared" si="44"/>
        <v>33</v>
      </c>
      <c r="E1514" s="313"/>
      <c r="F1514" s="288">
        <v>41</v>
      </c>
      <c r="G1514" s="313"/>
      <c r="H1514" s="313"/>
      <c r="I1514" s="313"/>
      <c r="J1514" s="313"/>
      <c r="K1514" s="313"/>
    </row>
    <row r="1515" spans="1:11" x14ac:dyDescent="0.25">
      <c r="A1515" s="313" t="s">
        <v>2325</v>
      </c>
      <c r="B1515" s="12" t="s">
        <v>5694</v>
      </c>
      <c r="C1515" s="313" t="s">
        <v>5695</v>
      </c>
      <c r="D1515" s="314">
        <f t="shared" si="44"/>
        <v>33</v>
      </c>
      <c r="E1515" s="313"/>
      <c r="F1515" s="288">
        <v>81</v>
      </c>
      <c r="G1515" s="313"/>
      <c r="H1515" s="313"/>
      <c r="I1515" s="313"/>
      <c r="J1515" s="313"/>
      <c r="K1515" s="313"/>
    </row>
    <row r="1516" spans="1:11" x14ac:dyDescent="0.25">
      <c r="A1516" s="313" t="s">
        <v>2326</v>
      </c>
      <c r="B1516" s="12" t="s">
        <v>5696</v>
      </c>
      <c r="C1516" s="313" t="s">
        <v>5697</v>
      </c>
      <c r="D1516" s="314">
        <f t="shared" si="44"/>
        <v>33</v>
      </c>
      <c r="E1516" s="313"/>
      <c r="F1516" s="288">
        <v>122</v>
      </c>
      <c r="G1516" s="313"/>
      <c r="H1516" s="313"/>
      <c r="I1516" s="313"/>
      <c r="J1516" s="313"/>
      <c r="K1516" s="313"/>
    </row>
    <row r="1517" spans="1:11" x14ac:dyDescent="0.25">
      <c r="A1517" s="313" t="s">
        <v>3205</v>
      </c>
      <c r="B1517" s="12" t="s">
        <v>3206</v>
      </c>
      <c r="C1517" s="313" t="s">
        <v>3207</v>
      </c>
      <c r="D1517" s="314">
        <f t="shared" si="44"/>
        <v>24</v>
      </c>
      <c r="E1517" s="313"/>
      <c r="F1517" s="288">
        <v>48</v>
      </c>
      <c r="G1517" s="313"/>
      <c r="H1517" s="313"/>
      <c r="I1517" s="313"/>
      <c r="J1517" s="313"/>
      <c r="K1517" s="313"/>
    </row>
    <row r="1518" spans="1:11" x14ac:dyDescent="0.25">
      <c r="A1518" s="313" t="s">
        <v>3210</v>
      </c>
      <c r="B1518" s="12" t="s">
        <v>3211</v>
      </c>
      <c r="C1518" s="313" t="s">
        <v>3212</v>
      </c>
      <c r="D1518" s="314">
        <f t="shared" si="44"/>
        <v>22</v>
      </c>
      <c r="E1518" s="313"/>
      <c r="F1518" s="288">
        <v>95</v>
      </c>
      <c r="G1518" s="313"/>
      <c r="H1518" s="313"/>
      <c r="I1518" s="313"/>
      <c r="J1518" s="313"/>
      <c r="K1518" s="313"/>
    </row>
    <row r="1519" spans="1:11" x14ac:dyDescent="0.25">
      <c r="A1519" s="313" t="s">
        <v>3208</v>
      </c>
      <c r="B1519" s="12" t="s">
        <v>5698</v>
      </c>
      <c r="C1519" s="313" t="s">
        <v>5699</v>
      </c>
      <c r="D1519" s="314">
        <f t="shared" si="44"/>
        <v>24</v>
      </c>
      <c r="E1519" s="313"/>
      <c r="F1519" s="288">
        <v>102</v>
      </c>
      <c r="G1519" s="313"/>
      <c r="H1519" s="313"/>
      <c r="I1519" s="313"/>
      <c r="J1519" s="313"/>
      <c r="K1519" s="313"/>
    </row>
    <row r="1520" spans="1:11" x14ac:dyDescent="0.25">
      <c r="A1520" s="313" t="s">
        <v>3213</v>
      </c>
      <c r="B1520" s="12" t="s">
        <v>5700</v>
      </c>
      <c r="C1520" s="313" t="s">
        <v>5701</v>
      </c>
      <c r="D1520" s="314">
        <f t="shared" si="44"/>
        <v>22</v>
      </c>
      <c r="E1520" s="313"/>
      <c r="F1520" s="288">
        <v>203</v>
      </c>
      <c r="G1520" s="313"/>
      <c r="H1520" s="313"/>
      <c r="I1520" s="313"/>
      <c r="J1520" s="313"/>
      <c r="K1520" s="313"/>
    </row>
    <row r="1521" spans="1:6" x14ac:dyDescent="0.25">
      <c r="A1521" s="313" t="s">
        <v>3209</v>
      </c>
      <c r="B1521" s="12" t="s">
        <v>5702</v>
      </c>
      <c r="C1521" s="313" t="s">
        <v>5703</v>
      </c>
      <c r="D1521" s="314">
        <f t="shared" si="44"/>
        <v>24</v>
      </c>
      <c r="E1521" s="313"/>
      <c r="F1521" s="288">
        <v>135</v>
      </c>
    </row>
    <row r="1522" spans="1:6" x14ac:dyDescent="0.25">
      <c r="A1522" s="313" t="s">
        <v>3214</v>
      </c>
      <c r="B1522" s="12" t="s">
        <v>5704</v>
      </c>
      <c r="C1522" s="313" t="s">
        <v>5705</v>
      </c>
      <c r="D1522" s="314">
        <f t="shared" si="44"/>
        <v>22</v>
      </c>
      <c r="E1522" s="313"/>
      <c r="F1522" s="288">
        <v>270</v>
      </c>
    </row>
    <row r="1523" spans="1:6" x14ac:dyDescent="0.25">
      <c r="A1523" s="313" t="s">
        <v>3503</v>
      </c>
      <c r="B1523" s="12" t="s">
        <v>3504</v>
      </c>
      <c r="C1523" s="313" t="s">
        <v>3505</v>
      </c>
      <c r="D1523" s="314">
        <f t="shared" si="44"/>
        <v>30</v>
      </c>
      <c r="E1523" s="313"/>
      <c r="F1523" s="288">
        <v>41</v>
      </c>
    </row>
    <row r="1524" spans="1:6" x14ac:dyDescent="0.25">
      <c r="A1524" s="313" t="s">
        <v>3506</v>
      </c>
      <c r="B1524" s="12" t="s">
        <v>5706</v>
      </c>
      <c r="C1524" s="313" t="s">
        <v>5707</v>
      </c>
      <c r="D1524" s="314">
        <f t="shared" si="44"/>
        <v>30</v>
      </c>
      <c r="E1524" s="313"/>
      <c r="F1524" s="288">
        <v>81</v>
      </c>
    </row>
    <row r="1525" spans="1:6" x14ac:dyDescent="0.25">
      <c r="A1525" s="313" t="s">
        <v>3507</v>
      </c>
      <c r="B1525" s="12" t="s">
        <v>5708</v>
      </c>
      <c r="C1525" s="313" t="s">
        <v>5709</v>
      </c>
      <c r="D1525" s="314">
        <f t="shared" si="44"/>
        <v>30</v>
      </c>
      <c r="E1525" s="313"/>
      <c r="F1525" s="288">
        <v>122</v>
      </c>
    </row>
    <row r="1526" spans="1:6" x14ac:dyDescent="0.25">
      <c r="A1526" s="313" t="s">
        <v>2210</v>
      </c>
      <c r="B1526" s="12" t="s">
        <v>2211</v>
      </c>
      <c r="C1526" s="313" t="s">
        <v>2212</v>
      </c>
      <c r="D1526" s="314">
        <f t="shared" si="44"/>
        <v>24</v>
      </c>
      <c r="E1526" s="313"/>
      <c r="F1526" s="288">
        <v>210</v>
      </c>
    </row>
    <row r="1527" spans="1:6" x14ac:dyDescent="0.25">
      <c r="A1527" s="313" t="s">
        <v>2215</v>
      </c>
      <c r="B1527" s="12" t="s">
        <v>2216</v>
      </c>
      <c r="C1527" s="313" t="s">
        <v>2217</v>
      </c>
      <c r="D1527" s="314">
        <f t="shared" si="44"/>
        <v>25</v>
      </c>
      <c r="E1527" s="313"/>
      <c r="F1527" s="288">
        <v>420</v>
      </c>
    </row>
    <row r="1528" spans="1:6" x14ac:dyDescent="0.25">
      <c r="A1528" s="313" t="s">
        <v>2213</v>
      </c>
      <c r="B1528" s="12" t="s">
        <v>5710</v>
      </c>
      <c r="C1528" s="313" t="s">
        <v>5711</v>
      </c>
      <c r="D1528" s="314">
        <f t="shared" si="44"/>
        <v>24</v>
      </c>
      <c r="E1528" s="313"/>
      <c r="F1528" s="288">
        <v>450</v>
      </c>
    </row>
    <row r="1529" spans="1:6" x14ac:dyDescent="0.25">
      <c r="A1529" s="313" t="s">
        <v>2218</v>
      </c>
      <c r="B1529" s="12" t="s">
        <v>5712</v>
      </c>
      <c r="C1529" s="313" t="s">
        <v>5713</v>
      </c>
      <c r="D1529" s="314">
        <f t="shared" si="44"/>
        <v>25</v>
      </c>
      <c r="E1529" s="313"/>
      <c r="F1529" s="288">
        <v>899</v>
      </c>
    </row>
    <row r="1530" spans="1:6" x14ac:dyDescent="0.25">
      <c r="A1530" s="313" t="s">
        <v>2214</v>
      </c>
      <c r="B1530" s="12" t="s">
        <v>5714</v>
      </c>
      <c r="C1530" s="313" t="s">
        <v>5715</v>
      </c>
      <c r="D1530" s="314">
        <f t="shared" si="44"/>
        <v>24</v>
      </c>
      <c r="E1530" s="313"/>
      <c r="F1530" s="288">
        <v>599</v>
      </c>
    </row>
    <row r="1531" spans="1:6" x14ac:dyDescent="0.25">
      <c r="A1531" s="313" t="s">
        <v>2219</v>
      </c>
      <c r="B1531" s="12" t="s">
        <v>5716</v>
      </c>
      <c r="C1531" s="313" t="s">
        <v>5717</v>
      </c>
      <c r="D1531" s="314">
        <f t="shared" si="44"/>
        <v>25</v>
      </c>
      <c r="E1531" s="313"/>
      <c r="F1531" s="288">
        <v>1198</v>
      </c>
    </row>
    <row r="1532" spans="1:6" x14ac:dyDescent="0.25">
      <c r="A1532" s="313" t="s">
        <v>2327</v>
      </c>
      <c r="B1532" s="12" t="s">
        <v>2328</v>
      </c>
      <c r="C1532" s="313" t="s">
        <v>2329</v>
      </c>
      <c r="D1532" s="314">
        <f t="shared" si="44"/>
        <v>33</v>
      </c>
      <c r="E1532" s="313"/>
      <c r="F1532" s="288">
        <v>180</v>
      </c>
    </row>
    <row r="1533" spans="1:6" x14ac:dyDescent="0.25">
      <c r="A1533" s="313" t="s">
        <v>2330</v>
      </c>
      <c r="B1533" s="12" t="s">
        <v>5718</v>
      </c>
      <c r="C1533" s="313" t="s">
        <v>5719</v>
      </c>
      <c r="D1533" s="314">
        <f t="shared" si="44"/>
        <v>33</v>
      </c>
      <c r="E1533" s="313"/>
      <c r="F1533" s="288">
        <v>360</v>
      </c>
    </row>
    <row r="1534" spans="1:6" x14ac:dyDescent="0.25">
      <c r="A1534" s="313" t="s">
        <v>2331</v>
      </c>
      <c r="B1534" s="12" t="s">
        <v>5720</v>
      </c>
      <c r="C1534" s="313" t="s">
        <v>5721</v>
      </c>
      <c r="D1534" s="314">
        <f t="shared" si="44"/>
        <v>33</v>
      </c>
      <c r="E1534" s="313"/>
      <c r="F1534" s="288">
        <v>540</v>
      </c>
    </row>
    <row r="1535" spans="1:6" x14ac:dyDescent="0.25">
      <c r="A1535" s="313" t="s">
        <v>3386</v>
      </c>
      <c r="B1535" s="12" t="s">
        <v>3387</v>
      </c>
      <c r="C1535" s="313" t="s">
        <v>3388</v>
      </c>
      <c r="D1535" s="314">
        <f t="shared" si="44"/>
        <v>24</v>
      </c>
      <c r="E1535" s="313"/>
      <c r="F1535" s="288">
        <v>210</v>
      </c>
    </row>
    <row r="1536" spans="1:6" x14ac:dyDescent="0.25">
      <c r="A1536" s="313" t="s">
        <v>3391</v>
      </c>
      <c r="B1536" s="12" t="s">
        <v>3392</v>
      </c>
      <c r="C1536" s="313" t="s">
        <v>3393</v>
      </c>
      <c r="D1536" s="314">
        <f t="shared" si="44"/>
        <v>22</v>
      </c>
      <c r="E1536" s="313"/>
      <c r="F1536" s="288">
        <v>420</v>
      </c>
    </row>
    <row r="1537" spans="1:6" x14ac:dyDescent="0.25">
      <c r="A1537" s="313" t="s">
        <v>3389</v>
      </c>
      <c r="B1537" s="12" t="s">
        <v>5722</v>
      </c>
      <c r="C1537" s="313" t="s">
        <v>5723</v>
      </c>
      <c r="D1537" s="314">
        <f t="shared" si="44"/>
        <v>24</v>
      </c>
      <c r="E1537" s="313"/>
      <c r="F1537" s="288">
        <v>450</v>
      </c>
    </row>
    <row r="1538" spans="1:6" x14ac:dyDescent="0.25">
      <c r="A1538" s="313" t="s">
        <v>3394</v>
      </c>
      <c r="B1538" s="12" t="s">
        <v>5724</v>
      </c>
      <c r="C1538" s="313" t="s">
        <v>5725</v>
      </c>
      <c r="D1538" s="314">
        <f t="shared" si="44"/>
        <v>22</v>
      </c>
      <c r="E1538" s="313"/>
      <c r="F1538" s="288">
        <v>899</v>
      </c>
    </row>
    <row r="1539" spans="1:6" x14ac:dyDescent="0.25">
      <c r="A1539" s="313" t="s">
        <v>3390</v>
      </c>
      <c r="B1539" s="12" t="s">
        <v>5726</v>
      </c>
      <c r="C1539" s="313" t="s">
        <v>5727</v>
      </c>
      <c r="D1539" s="314">
        <f t="shared" si="44"/>
        <v>24</v>
      </c>
      <c r="E1539" s="313"/>
      <c r="F1539" s="288">
        <v>599</v>
      </c>
    </row>
    <row r="1540" spans="1:6" x14ac:dyDescent="0.25">
      <c r="A1540" s="313" t="s">
        <v>3395</v>
      </c>
      <c r="B1540" s="12" t="s">
        <v>5728</v>
      </c>
      <c r="C1540" s="313" t="s">
        <v>5729</v>
      </c>
      <c r="D1540" s="314">
        <f t="shared" si="44"/>
        <v>22</v>
      </c>
      <c r="E1540" s="313"/>
      <c r="F1540" s="288">
        <v>1198</v>
      </c>
    </row>
    <row r="1541" spans="1:6" x14ac:dyDescent="0.25">
      <c r="A1541" s="313" t="s">
        <v>3508</v>
      </c>
      <c r="B1541" s="12" t="s">
        <v>3509</v>
      </c>
      <c r="C1541" s="313" t="s">
        <v>3510</v>
      </c>
      <c r="D1541" s="314">
        <f t="shared" si="44"/>
        <v>30</v>
      </c>
      <c r="E1541" s="313"/>
      <c r="F1541" s="288">
        <v>180</v>
      </c>
    </row>
    <row r="1542" spans="1:6" x14ac:dyDescent="0.25">
      <c r="A1542" s="313" t="s">
        <v>3511</v>
      </c>
      <c r="B1542" s="12" t="s">
        <v>5730</v>
      </c>
      <c r="C1542" s="313" t="s">
        <v>5731</v>
      </c>
      <c r="D1542" s="314">
        <f t="shared" si="44"/>
        <v>30</v>
      </c>
      <c r="E1542" s="313"/>
      <c r="F1542" s="288">
        <v>360</v>
      </c>
    </row>
    <row r="1543" spans="1:6" x14ac:dyDescent="0.25">
      <c r="A1543" s="313" t="s">
        <v>3512</v>
      </c>
      <c r="B1543" s="12" t="s">
        <v>5732</v>
      </c>
      <c r="C1543" s="313" t="s">
        <v>5733</v>
      </c>
      <c r="D1543" s="314">
        <f t="shared" si="44"/>
        <v>30</v>
      </c>
      <c r="E1543" s="313"/>
      <c r="F1543" s="288">
        <v>540</v>
      </c>
    </row>
    <row r="1544" spans="1:6" x14ac:dyDescent="0.25">
      <c r="A1544" s="313" t="s">
        <v>2332</v>
      </c>
      <c r="B1544" s="12" t="s">
        <v>2333</v>
      </c>
      <c r="C1544" s="313" t="s">
        <v>2334</v>
      </c>
      <c r="D1544" s="314">
        <f t="shared" si="44"/>
        <v>39</v>
      </c>
      <c r="E1544" s="313"/>
      <c r="F1544" s="288">
        <v>78</v>
      </c>
    </row>
    <row r="1545" spans="1:6" x14ac:dyDescent="0.25">
      <c r="A1545" s="313" t="s">
        <v>2337</v>
      </c>
      <c r="B1545" s="12" t="s">
        <v>2338</v>
      </c>
      <c r="C1545" s="313" t="s">
        <v>2339</v>
      </c>
      <c r="D1545" s="314">
        <f t="shared" si="44"/>
        <v>39</v>
      </c>
      <c r="E1545" s="313"/>
      <c r="F1545" s="288">
        <v>84</v>
      </c>
    </row>
    <row r="1546" spans="1:6" x14ac:dyDescent="0.25">
      <c r="A1546" s="313" t="s">
        <v>2342</v>
      </c>
      <c r="B1546" s="12" t="s">
        <v>2343</v>
      </c>
      <c r="C1546" s="313" t="s">
        <v>2344</v>
      </c>
      <c r="D1546" s="314">
        <f t="shared" si="44"/>
        <v>38</v>
      </c>
      <c r="E1546" s="313"/>
      <c r="F1546" s="288">
        <v>90</v>
      </c>
    </row>
    <row r="1547" spans="1:6" x14ac:dyDescent="0.25">
      <c r="A1547" s="313" t="s">
        <v>2335</v>
      </c>
      <c r="B1547" s="12" t="s">
        <v>5734</v>
      </c>
      <c r="C1547" s="313" t="s">
        <v>2334</v>
      </c>
      <c r="D1547" s="314">
        <f t="shared" si="44"/>
        <v>39</v>
      </c>
      <c r="E1547" s="313"/>
      <c r="F1547" s="288">
        <v>156</v>
      </c>
    </row>
    <row r="1548" spans="1:6" x14ac:dyDescent="0.25">
      <c r="A1548" s="313" t="s">
        <v>2340</v>
      </c>
      <c r="B1548" s="12" t="s">
        <v>5735</v>
      </c>
      <c r="C1548" s="313" t="s">
        <v>2339</v>
      </c>
      <c r="D1548" s="314">
        <f t="shared" si="44"/>
        <v>39</v>
      </c>
      <c r="E1548" s="313"/>
      <c r="F1548" s="288">
        <v>168</v>
      </c>
    </row>
    <row r="1549" spans="1:6" x14ac:dyDescent="0.25">
      <c r="A1549" s="313" t="s">
        <v>2345</v>
      </c>
      <c r="B1549" s="12" t="s">
        <v>2343</v>
      </c>
      <c r="C1549" s="313" t="s">
        <v>2344</v>
      </c>
      <c r="D1549" s="314">
        <f t="shared" si="44"/>
        <v>38</v>
      </c>
      <c r="E1549" s="313"/>
      <c r="F1549" s="288">
        <v>180</v>
      </c>
    </row>
    <row r="1550" spans="1:6" x14ac:dyDescent="0.25">
      <c r="A1550" s="313" t="s">
        <v>2336</v>
      </c>
      <c r="B1550" s="12" t="s">
        <v>5734</v>
      </c>
      <c r="C1550" s="313" t="s">
        <v>2334</v>
      </c>
      <c r="D1550" s="314">
        <f t="shared" si="44"/>
        <v>39</v>
      </c>
      <c r="E1550" s="313"/>
      <c r="F1550" s="288">
        <v>234</v>
      </c>
    </row>
    <row r="1551" spans="1:6" x14ac:dyDescent="0.25">
      <c r="A1551" s="313" t="s">
        <v>2341</v>
      </c>
      <c r="B1551" s="12" t="s">
        <v>5735</v>
      </c>
      <c r="C1551" s="313" t="s">
        <v>2339</v>
      </c>
      <c r="D1551" s="314">
        <f t="shared" si="44"/>
        <v>39</v>
      </c>
      <c r="E1551" s="313"/>
      <c r="F1551" s="288">
        <v>252</v>
      </c>
    </row>
    <row r="1552" spans="1:6" x14ac:dyDescent="0.25">
      <c r="A1552" s="313" t="s">
        <v>2346</v>
      </c>
      <c r="B1552" s="12" t="s">
        <v>2343</v>
      </c>
      <c r="C1552" s="313" t="s">
        <v>2344</v>
      </c>
      <c r="D1552" s="314">
        <f t="shared" si="44"/>
        <v>38</v>
      </c>
      <c r="E1552" s="313"/>
      <c r="F1552" s="288">
        <v>270</v>
      </c>
    </row>
    <row r="1553" spans="1:6" x14ac:dyDescent="0.25">
      <c r="A1553" s="313" t="s">
        <v>3513</v>
      </c>
      <c r="B1553" s="12" t="s">
        <v>3514</v>
      </c>
      <c r="C1553" s="313" t="s">
        <v>2334</v>
      </c>
      <c r="D1553" s="314">
        <f t="shared" si="44"/>
        <v>39</v>
      </c>
      <c r="E1553" s="313"/>
      <c r="F1553" s="288">
        <v>78</v>
      </c>
    </row>
    <row r="1554" spans="1:6" x14ac:dyDescent="0.25">
      <c r="A1554" s="313" t="s">
        <v>3517</v>
      </c>
      <c r="B1554" s="12" t="s">
        <v>3518</v>
      </c>
      <c r="C1554" s="313" t="s">
        <v>2339</v>
      </c>
      <c r="D1554" s="314">
        <f t="shared" si="44"/>
        <v>39</v>
      </c>
      <c r="E1554" s="313"/>
      <c r="F1554" s="288">
        <v>84</v>
      </c>
    </row>
    <row r="1555" spans="1:6" x14ac:dyDescent="0.25">
      <c r="A1555" s="313" t="s">
        <v>3521</v>
      </c>
      <c r="B1555" s="12" t="s">
        <v>3522</v>
      </c>
      <c r="C1555" s="313" t="s">
        <v>2344</v>
      </c>
      <c r="D1555" s="314">
        <f t="shared" si="44"/>
        <v>38</v>
      </c>
      <c r="E1555" s="313"/>
      <c r="F1555" s="288">
        <v>90</v>
      </c>
    </row>
    <row r="1556" spans="1:6" x14ac:dyDescent="0.25">
      <c r="A1556" s="313" t="s">
        <v>3515</v>
      </c>
      <c r="B1556" s="12" t="s">
        <v>3514</v>
      </c>
      <c r="C1556" s="313" t="s">
        <v>2334</v>
      </c>
      <c r="D1556" s="314">
        <f t="shared" si="44"/>
        <v>39</v>
      </c>
      <c r="E1556" s="313"/>
      <c r="F1556" s="288">
        <v>156</v>
      </c>
    </row>
    <row r="1557" spans="1:6" x14ac:dyDescent="0.25">
      <c r="A1557" s="313" t="s">
        <v>3519</v>
      </c>
      <c r="B1557" s="12" t="s">
        <v>3518</v>
      </c>
      <c r="C1557" s="313" t="s">
        <v>2339</v>
      </c>
      <c r="D1557" s="314">
        <f t="shared" si="44"/>
        <v>39</v>
      </c>
      <c r="E1557" s="313"/>
      <c r="F1557" s="288">
        <v>168</v>
      </c>
    </row>
    <row r="1558" spans="1:6" x14ac:dyDescent="0.25">
      <c r="A1558" s="313" t="s">
        <v>3523</v>
      </c>
      <c r="B1558" s="12" t="s">
        <v>3522</v>
      </c>
      <c r="C1558" s="313" t="s">
        <v>2344</v>
      </c>
      <c r="D1558" s="314">
        <f t="shared" si="44"/>
        <v>38</v>
      </c>
      <c r="E1558" s="313"/>
      <c r="F1558" s="288">
        <v>180</v>
      </c>
    </row>
    <row r="1559" spans="1:6" x14ac:dyDescent="0.25">
      <c r="A1559" s="313" t="s">
        <v>3516</v>
      </c>
      <c r="B1559" s="12" t="s">
        <v>3514</v>
      </c>
      <c r="C1559" s="313" t="s">
        <v>2334</v>
      </c>
      <c r="D1559" s="314">
        <f t="shared" si="44"/>
        <v>39</v>
      </c>
      <c r="E1559" s="313"/>
      <c r="F1559" s="288">
        <v>234</v>
      </c>
    </row>
    <row r="1560" spans="1:6" x14ac:dyDescent="0.25">
      <c r="A1560" s="313" t="s">
        <v>3520</v>
      </c>
      <c r="B1560" s="12" t="s">
        <v>3518</v>
      </c>
      <c r="C1560" s="313" t="s">
        <v>2339</v>
      </c>
      <c r="D1560" s="314">
        <f t="shared" si="44"/>
        <v>39</v>
      </c>
      <c r="E1560" s="313"/>
      <c r="F1560" s="288">
        <v>252</v>
      </c>
    </row>
    <row r="1561" spans="1:6" x14ac:dyDescent="0.25">
      <c r="A1561" s="313" t="s">
        <v>3524</v>
      </c>
      <c r="B1561" s="12" t="s">
        <v>3522</v>
      </c>
      <c r="C1561" s="313" t="s">
        <v>2344</v>
      </c>
      <c r="D1561" s="314">
        <f t="shared" si="44"/>
        <v>38</v>
      </c>
      <c r="E1561" s="313"/>
      <c r="F1561" s="288">
        <v>270</v>
      </c>
    </row>
    <row r="1562" spans="1:6" x14ac:dyDescent="0.25">
      <c r="A1562" s="313" t="s">
        <v>825</v>
      </c>
      <c r="B1562" s="12" t="s">
        <v>826</v>
      </c>
      <c r="C1562" s="313" t="s">
        <v>827</v>
      </c>
      <c r="D1562" s="314">
        <f t="shared" si="44"/>
        <v>39</v>
      </c>
      <c r="E1562" s="313"/>
      <c r="F1562" s="288">
        <v>508.5</v>
      </c>
    </row>
    <row r="1563" spans="1:6" x14ac:dyDescent="0.25">
      <c r="A1563" s="313" t="s">
        <v>828</v>
      </c>
      <c r="B1563" s="12" t="s">
        <v>829</v>
      </c>
      <c r="C1563" s="313" t="s">
        <v>830</v>
      </c>
      <c r="D1563" s="314">
        <f t="shared" si="44"/>
        <v>33</v>
      </c>
      <c r="E1563" s="313"/>
      <c r="F1563" s="288">
        <v>210</v>
      </c>
    </row>
    <row r="1564" spans="1:6" x14ac:dyDescent="0.25">
      <c r="A1564" s="313" t="s">
        <v>831</v>
      </c>
      <c r="B1564" s="12" t="s">
        <v>832</v>
      </c>
      <c r="C1564" s="313" t="s">
        <v>833</v>
      </c>
      <c r="D1564" s="314">
        <f t="shared" si="44"/>
        <v>24</v>
      </c>
      <c r="E1564" s="313"/>
      <c r="F1564" s="288">
        <v>242.5</v>
      </c>
    </row>
    <row r="1565" spans="1:6" ht="30" x14ac:dyDescent="0.25">
      <c r="A1565" s="313" t="s">
        <v>544</v>
      </c>
      <c r="B1565" s="12" t="s">
        <v>5736</v>
      </c>
      <c r="C1565" s="313" t="s">
        <v>546</v>
      </c>
      <c r="D1565" s="314">
        <f t="shared" ref="D1565:D1608" si="45">LEN(C1565)</f>
        <v>26</v>
      </c>
      <c r="E1565" s="313"/>
      <c r="F1565" s="288">
        <v>995</v>
      </c>
    </row>
    <row r="1566" spans="1:6" x14ac:dyDescent="0.25">
      <c r="A1566" s="313" t="s">
        <v>548</v>
      </c>
      <c r="B1566" s="12" t="s">
        <v>5737</v>
      </c>
      <c r="C1566" s="313" t="s">
        <v>550</v>
      </c>
      <c r="D1566" s="314">
        <f t="shared" si="45"/>
        <v>36</v>
      </c>
      <c r="E1566" s="313"/>
      <c r="F1566" s="288">
        <v>15</v>
      </c>
    </row>
    <row r="1567" spans="1:6" x14ac:dyDescent="0.25">
      <c r="A1567" s="313" t="s">
        <v>2641</v>
      </c>
      <c r="B1567" s="12" t="s">
        <v>2642</v>
      </c>
      <c r="C1567" s="313" t="s">
        <v>2643</v>
      </c>
      <c r="D1567" s="314">
        <f t="shared" si="45"/>
        <v>26</v>
      </c>
      <c r="E1567" s="313"/>
      <c r="F1567" s="288">
        <v>199</v>
      </c>
    </row>
    <row r="1568" spans="1:6" x14ac:dyDescent="0.25">
      <c r="A1568" s="313" t="s">
        <v>2646</v>
      </c>
      <c r="B1568" s="12" t="s">
        <v>2647</v>
      </c>
      <c r="C1568" s="313" t="s">
        <v>2648</v>
      </c>
      <c r="D1568" s="314">
        <f t="shared" si="45"/>
        <v>25</v>
      </c>
      <c r="E1568" s="313"/>
      <c r="F1568" s="288">
        <v>140</v>
      </c>
    </row>
    <row r="1569" spans="1:6" x14ac:dyDescent="0.25">
      <c r="A1569" s="313" t="s">
        <v>2644</v>
      </c>
      <c r="B1569" s="12" t="s">
        <v>5738</v>
      </c>
      <c r="C1569" s="313" t="s">
        <v>5739</v>
      </c>
      <c r="D1569" s="314">
        <f t="shared" si="45"/>
        <v>26</v>
      </c>
      <c r="E1569" s="313"/>
      <c r="F1569" s="288">
        <v>398</v>
      </c>
    </row>
    <row r="1570" spans="1:6" x14ac:dyDescent="0.25">
      <c r="A1570" s="313" t="s">
        <v>2649</v>
      </c>
      <c r="B1570" s="12" t="s">
        <v>5740</v>
      </c>
      <c r="C1570" s="313" t="s">
        <v>5741</v>
      </c>
      <c r="D1570" s="314">
        <f t="shared" si="45"/>
        <v>25</v>
      </c>
      <c r="E1570" s="313"/>
      <c r="F1570" s="288">
        <v>279</v>
      </c>
    </row>
    <row r="1571" spans="1:6" x14ac:dyDescent="0.25">
      <c r="A1571" s="313" t="s">
        <v>2645</v>
      </c>
      <c r="B1571" s="12" t="s">
        <v>5742</v>
      </c>
      <c r="C1571" s="313" t="s">
        <v>5743</v>
      </c>
      <c r="D1571" s="314">
        <f t="shared" si="45"/>
        <v>26</v>
      </c>
      <c r="E1571" s="313"/>
      <c r="F1571" s="288">
        <v>597</v>
      </c>
    </row>
    <row r="1572" spans="1:6" x14ac:dyDescent="0.25">
      <c r="A1572" s="313" t="s">
        <v>2650</v>
      </c>
      <c r="B1572" s="12" t="s">
        <v>5744</v>
      </c>
      <c r="C1572" s="313" t="s">
        <v>5745</v>
      </c>
      <c r="D1572" s="314">
        <f t="shared" si="45"/>
        <v>25</v>
      </c>
      <c r="E1572" s="313"/>
      <c r="F1572" s="288">
        <v>418</v>
      </c>
    </row>
    <row r="1573" spans="1:6" x14ac:dyDescent="0.25">
      <c r="A1573" s="313" t="s">
        <v>2651</v>
      </c>
      <c r="B1573" s="12" t="s">
        <v>2652</v>
      </c>
      <c r="C1573" s="313" t="s">
        <v>2653</v>
      </c>
      <c r="D1573" s="314">
        <f t="shared" si="45"/>
        <v>37</v>
      </c>
      <c r="E1573" s="313"/>
      <c r="F1573" s="288">
        <v>3</v>
      </c>
    </row>
    <row r="1574" spans="1:6" x14ac:dyDescent="0.25">
      <c r="A1574" s="313" t="s">
        <v>2656</v>
      </c>
      <c r="B1574" s="12" t="s">
        <v>2657</v>
      </c>
      <c r="C1574" s="313" t="s">
        <v>2658</v>
      </c>
      <c r="D1574" s="314">
        <f t="shared" si="45"/>
        <v>36</v>
      </c>
      <c r="E1574" s="313"/>
      <c r="F1574" s="288">
        <v>2.1</v>
      </c>
    </row>
    <row r="1575" spans="1:6" x14ac:dyDescent="0.25">
      <c r="A1575" s="313" t="s">
        <v>2654</v>
      </c>
      <c r="B1575" s="12" t="s">
        <v>5746</v>
      </c>
      <c r="C1575" s="313" t="s">
        <v>5747</v>
      </c>
      <c r="D1575" s="314">
        <f t="shared" si="45"/>
        <v>37</v>
      </c>
      <c r="E1575" s="313"/>
      <c r="F1575" s="288">
        <v>6</v>
      </c>
    </row>
    <row r="1576" spans="1:6" x14ac:dyDescent="0.25">
      <c r="A1576" s="313" t="s">
        <v>2659</v>
      </c>
      <c r="B1576" s="12" t="s">
        <v>5748</v>
      </c>
      <c r="C1576" s="313" t="s">
        <v>5749</v>
      </c>
      <c r="D1576" s="314">
        <f t="shared" si="45"/>
        <v>36</v>
      </c>
      <c r="E1576" s="313"/>
      <c r="F1576" s="288">
        <v>4.2</v>
      </c>
    </row>
    <row r="1577" spans="1:6" x14ac:dyDescent="0.25">
      <c r="A1577" s="313" t="s">
        <v>2655</v>
      </c>
      <c r="B1577" s="12" t="s">
        <v>5750</v>
      </c>
      <c r="C1577" s="313" t="s">
        <v>5751</v>
      </c>
      <c r="D1577" s="314">
        <f t="shared" si="45"/>
        <v>37</v>
      </c>
      <c r="E1577" s="313"/>
      <c r="F1577" s="288">
        <v>9</v>
      </c>
    </row>
    <row r="1578" spans="1:6" x14ac:dyDescent="0.25">
      <c r="A1578" s="313" t="s">
        <v>2660</v>
      </c>
      <c r="B1578" s="12" t="s">
        <v>5752</v>
      </c>
      <c r="C1578" s="313" t="s">
        <v>5753</v>
      </c>
      <c r="D1578" s="314">
        <f t="shared" si="45"/>
        <v>36</v>
      </c>
      <c r="E1578" s="313"/>
      <c r="F1578" s="288">
        <v>6.3000000000000007</v>
      </c>
    </row>
    <row r="1579" spans="1:6" x14ac:dyDescent="0.25">
      <c r="A1579" s="313" t="s">
        <v>3825</v>
      </c>
      <c r="B1579" s="12" t="s">
        <v>3826</v>
      </c>
      <c r="C1579" s="313" t="s">
        <v>3827</v>
      </c>
      <c r="D1579" s="314">
        <f t="shared" si="45"/>
        <v>34</v>
      </c>
      <c r="E1579" s="313"/>
      <c r="F1579" s="288">
        <v>199</v>
      </c>
    </row>
    <row r="1580" spans="1:6" x14ac:dyDescent="0.25">
      <c r="A1580" s="313" t="s">
        <v>3830</v>
      </c>
      <c r="B1580" s="12" t="s">
        <v>3831</v>
      </c>
      <c r="C1580" s="313" t="s">
        <v>3832</v>
      </c>
      <c r="D1580" s="314">
        <f t="shared" si="45"/>
        <v>33</v>
      </c>
      <c r="E1580" s="313"/>
      <c r="F1580" s="288">
        <v>140</v>
      </c>
    </row>
    <row r="1581" spans="1:6" x14ac:dyDescent="0.25">
      <c r="A1581" s="313" t="s">
        <v>3828</v>
      </c>
      <c r="B1581" s="12" t="s">
        <v>5754</v>
      </c>
      <c r="C1581" s="313" t="s">
        <v>5755</v>
      </c>
      <c r="D1581" s="314">
        <f t="shared" si="45"/>
        <v>34</v>
      </c>
      <c r="E1581" s="313"/>
      <c r="F1581" s="288">
        <v>398</v>
      </c>
    </row>
    <row r="1582" spans="1:6" x14ac:dyDescent="0.25">
      <c r="A1582" s="313" t="s">
        <v>3833</v>
      </c>
      <c r="B1582" s="12" t="s">
        <v>5756</v>
      </c>
      <c r="C1582" s="313" t="s">
        <v>5757</v>
      </c>
      <c r="D1582" s="314">
        <f t="shared" si="45"/>
        <v>33</v>
      </c>
      <c r="E1582" s="313"/>
      <c r="F1582" s="288">
        <v>279</v>
      </c>
    </row>
    <row r="1583" spans="1:6" x14ac:dyDescent="0.25">
      <c r="A1583" s="313" t="s">
        <v>3829</v>
      </c>
      <c r="B1583" s="12" t="s">
        <v>5758</v>
      </c>
      <c r="C1583" s="313" t="s">
        <v>5759</v>
      </c>
      <c r="D1583" s="314">
        <f t="shared" si="45"/>
        <v>34</v>
      </c>
      <c r="E1583" s="313"/>
      <c r="F1583" s="288">
        <v>597</v>
      </c>
    </row>
    <row r="1584" spans="1:6" x14ac:dyDescent="0.25">
      <c r="A1584" s="313" t="s">
        <v>3834</v>
      </c>
      <c r="B1584" s="12" t="s">
        <v>5760</v>
      </c>
      <c r="C1584" s="313" t="s">
        <v>5761</v>
      </c>
      <c r="D1584" s="314">
        <f t="shared" si="45"/>
        <v>33</v>
      </c>
      <c r="E1584" s="313"/>
      <c r="F1584" s="288">
        <v>418</v>
      </c>
    </row>
    <row r="1585" spans="1:6" x14ac:dyDescent="0.25">
      <c r="A1585" s="313" t="s">
        <v>3835</v>
      </c>
      <c r="B1585" s="12" t="s">
        <v>3836</v>
      </c>
      <c r="C1585" s="313" t="s">
        <v>3837</v>
      </c>
      <c r="D1585" s="314">
        <f t="shared" si="45"/>
        <v>38</v>
      </c>
      <c r="E1585" s="313"/>
      <c r="F1585" s="288">
        <v>3</v>
      </c>
    </row>
    <row r="1586" spans="1:6" x14ac:dyDescent="0.25">
      <c r="A1586" s="313" t="s">
        <v>3840</v>
      </c>
      <c r="B1586" s="12" t="s">
        <v>3841</v>
      </c>
      <c r="C1586" s="313" t="s">
        <v>3842</v>
      </c>
      <c r="D1586" s="314">
        <f t="shared" si="45"/>
        <v>37</v>
      </c>
      <c r="E1586" s="313"/>
      <c r="F1586" s="288">
        <v>2.1</v>
      </c>
    </row>
    <row r="1587" spans="1:6" x14ac:dyDescent="0.25">
      <c r="A1587" s="313" t="s">
        <v>3838</v>
      </c>
      <c r="B1587" s="12" t="s">
        <v>5762</v>
      </c>
      <c r="C1587" s="313" t="s">
        <v>5763</v>
      </c>
      <c r="D1587" s="314">
        <f t="shared" si="45"/>
        <v>38</v>
      </c>
      <c r="E1587" s="313"/>
      <c r="F1587" s="288">
        <v>6</v>
      </c>
    </row>
    <row r="1588" spans="1:6" x14ac:dyDescent="0.25">
      <c r="A1588" s="313" t="s">
        <v>3843</v>
      </c>
      <c r="B1588" s="12" t="s">
        <v>5764</v>
      </c>
      <c r="C1588" s="313" t="s">
        <v>5765</v>
      </c>
      <c r="D1588" s="314">
        <f t="shared" si="45"/>
        <v>37</v>
      </c>
      <c r="E1588" s="313"/>
      <c r="F1588" s="288">
        <v>4.2</v>
      </c>
    </row>
    <row r="1589" spans="1:6" x14ac:dyDescent="0.25">
      <c r="A1589" s="313" t="s">
        <v>3839</v>
      </c>
      <c r="B1589" s="12" t="s">
        <v>5766</v>
      </c>
      <c r="C1589" s="313" t="s">
        <v>5767</v>
      </c>
      <c r="D1589" s="314">
        <f t="shared" si="45"/>
        <v>38</v>
      </c>
      <c r="E1589" s="313"/>
      <c r="F1589" s="288">
        <v>9</v>
      </c>
    </row>
    <row r="1590" spans="1:6" x14ac:dyDescent="0.25">
      <c r="A1590" s="313" t="s">
        <v>3844</v>
      </c>
      <c r="B1590" s="12" t="s">
        <v>5768</v>
      </c>
      <c r="C1590" s="313" t="s">
        <v>5769</v>
      </c>
      <c r="D1590" s="314">
        <f t="shared" si="45"/>
        <v>37</v>
      </c>
      <c r="E1590" s="313"/>
      <c r="F1590" s="288">
        <v>6.3000000000000007</v>
      </c>
    </row>
    <row r="1591" spans="1:6" x14ac:dyDescent="0.25">
      <c r="A1591" s="313" t="s">
        <v>1599</v>
      </c>
      <c r="B1591" s="12" t="s">
        <v>1600</v>
      </c>
      <c r="C1591" s="313" t="s">
        <v>1601</v>
      </c>
      <c r="D1591" s="314">
        <f t="shared" si="45"/>
        <v>37</v>
      </c>
      <c r="E1591" s="313"/>
      <c r="F1591" s="288">
        <v>112.00000000000001</v>
      </c>
    </row>
    <row r="1592" spans="1:6" x14ac:dyDescent="0.25">
      <c r="A1592" s="313" t="s">
        <v>1604</v>
      </c>
      <c r="B1592" s="12" t="s">
        <v>1605</v>
      </c>
      <c r="C1592" s="313" t="s">
        <v>1606</v>
      </c>
      <c r="D1592" s="314">
        <f t="shared" si="45"/>
        <v>38</v>
      </c>
      <c r="E1592" s="313"/>
      <c r="F1592" s="288">
        <v>160</v>
      </c>
    </row>
    <row r="1593" spans="1:6" x14ac:dyDescent="0.25">
      <c r="A1593" s="313" t="s">
        <v>1603</v>
      </c>
      <c r="B1593" s="12" t="s">
        <v>5770</v>
      </c>
      <c r="C1593" s="313" t="s">
        <v>5771</v>
      </c>
      <c r="D1593" s="314">
        <f t="shared" si="45"/>
        <v>37</v>
      </c>
      <c r="E1593" s="313"/>
      <c r="F1593" s="288">
        <v>240</v>
      </c>
    </row>
    <row r="1594" spans="1:6" x14ac:dyDescent="0.25">
      <c r="A1594" s="313" t="s">
        <v>1607</v>
      </c>
      <c r="B1594" s="12" t="s">
        <v>5772</v>
      </c>
      <c r="C1594" s="313" t="s">
        <v>5773</v>
      </c>
      <c r="D1594" s="314">
        <f t="shared" si="45"/>
        <v>38</v>
      </c>
      <c r="E1594" s="313"/>
      <c r="F1594" s="288">
        <v>342.85919999999999</v>
      </c>
    </row>
    <row r="1595" spans="1:6" x14ac:dyDescent="0.25">
      <c r="A1595" s="313" t="s">
        <v>1608</v>
      </c>
      <c r="B1595" s="12" t="s">
        <v>1609</v>
      </c>
      <c r="C1595" s="313" t="s">
        <v>1610</v>
      </c>
      <c r="D1595" s="314">
        <f t="shared" si="45"/>
        <v>37</v>
      </c>
      <c r="E1595" s="313"/>
      <c r="F1595" s="288">
        <v>392.00000000000006</v>
      </c>
    </row>
    <row r="1596" spans="1:6" x14ac:dyDescent="0.25">
      <c r="A1596" s="313" t="s">
        <v>1612</v>
      </c>
      <c r="B1596" s="12" t="s">
        <v>1613</v>
      </c>
      <c r="C1596" s="313" t="s">
        <v>1614</v>
      </c>
      <c r="D1596" s="314">
        <f t="shared" si="45"/>
        <v>38</v>
      </c>
      <c r="E1596" s="313"/>
      <c r="F1596" s="288">
        <v>560</v>
      </c>
    </row>
    <row r="1597" spans="1:6" x14ac:dyDescent="0.25">
      <c r="A1597" s="313" t="s">
        <v>1611</v>
      </c>
      <c r="B1597" s="12" t="s">
        <v>5774</v>
      </c>
      <c r="C1597" s="313" t="s">
        <v>5775</v>
      </c>
      <c r="D1597" s="314">
        <f t="shared" si="45"/>
        <v>37</v>
      </c>
      <c r="E1597" s="313"/>
      <c r="F1597" s="288">
        <v>840</v>
      </c>
    </row>
    <row r="1598" spans="1:6" x14ac:dyDescent="0.25">
      <c r="A1598" s="313" t="s">
        <v>1615</v>
      </c>
      <c r="B1598" s="12" t="s">
        <v>5776</v>
      </c>
      <c r="C1598" s="313" t="s">
        <v>5777</v>
      </c>
      <c r="D1598" s="314">
        <f t="shared" si="45"/>
        <v>38</v>
      </c>
      <c r="E1598" s="313"/>
      <c r="F1598" s="288">
        <v>1200.0072</v>
      </c>
    </row>
    <row r="1599" spans="1:6" x14ac:dyDescent="0.25">
      <c r="A1599" s="313" t="s">
        <v>1616</v>
      </c>
      <c r="B1599" s="12" t="s">
        <v>1617</v>
      </c>
      <c r="C1599" s="313" t="s">
        <v>1618</v>
      </c>
      <c r="D1599" s="314">
        <f t="shared" si="45"/>
        <v>37</v>
      </c>
      <c r="E1599" s="313"/>
      <c r="F1599" s="288">
        <v>812.00000000000011</v>
      </c>
    </row>
    <row r="1600" spans="1:6" x14ac:dyDescent="0.25">
      <c r="A1600" s="313" t="s">
        <v>1620</v>
      </c>
      <c r="B1600" s="12" t="s">
        <v>1621</v>
      </c>
      <c r="C1600" s="313" t="s">
        <v>1622</v>
      </c>
      <c r="D1600" s="314">
        <f t="shared" si="45"/>
        <v>38</v>
      </c>
      <c r="E1600" s="313"/>
      <c r="F1600" s="288">
        <v>1160</v>
      </c>
    </row>
    <row r="1601" spans="1:6" x14ac:dyDescent="0.25">
      <c r="A1601" s="313" t="s">
        <v>1619</v>
      </c>
      <c r="B1601" s="12" t="s">
        <v>5778</v>
      </c>
      <c r="C1601" s="313" t="s">
        <v>5779</v>
      </c>
      <c r="D1601" s="314">
        <f t="shared" si="45"/>
        <v>37</v>
      </c>
      <c r="E1601" s="313"/>
      <c r="F1601" s="288">
        <v>1740</v>
      </c>
    </row>
    <row r="1602" spans="1:6" x14ac:dyDescent="0.25">
      <c r="A1602" s="313" t="s">
        <v>1623</v>
      </c>
      <c r="B1602" s="12" t="s">
        <v>5780</v>
      </c>
      <c r="C1602" s="313" t="s">
        <v>5781</v>
      </c>
      <c r="D1602" s="314">
        <f t="shared" si="45"/>
        <v>38</v>
      </c>
      <c r="E1602" s="313"/>
      <c r="F1602" s="288">
        <v>2485.7292000000002</v>
      </c>
    </row>
    <row r="1603" spans="1:6" x14ac:dyDescent="0.25">
      <c r="A1603" s="313" t="s">
        <v>1624</v>
      </c>
      <c r="B1603" s="12" t="s">
        <v>1625</v>
      </c>
      <c r="C1603" s="313" t="s">
        <v>1626</v>
      </c>
      <c r="D1603" s="314">
        <f t="shared" si="45"/>
        <v>37</v>
      </c>
      <c r="E1603" s="313"/>
      <c r="F1603" s="288">
        <v>280</v>
      </c>
    </row>
    <row r="1604" spans="1:6" x14ac:dyDescent="0.25">
      <c r="A1604" s="313" t="s">
        <v>1628</v>
      </c>
      <c r="B1604" s="12" t="s">
        <v>1629</v>
      </c>
      <c r="C1604" s="313" t="s">
        <v>1630</v>
      </c>
      <c r="D1604" s="314">
        <f t="shared" si="45"/>
        <v>38</v>
      </c>
      <c r="E1604" s="313"/>
      <c r="F1604" s="288">
        <v>400</v>
      </c>
    </row>
    <row r="1605" spans="1:6" x14ac:dyDescent="0.25">
      <c r="A1605" s="313" t="s">
        <v>1627</v>
      </c>
      <c r="B1605" s="12" t="s">
        <v>5782</v>
      </c>
      <c r="C1605" s="313" t="s">
        <v>5783</v>
      </c>
      <c r="D1605" s="314">
        <f t="shared" si="45"/>
        <v>37</v>
      </c>
      <c r="E1605" s="313"/>
      <c r="F1605" s="288">
        <v>600</v>
      </c>
    </row>
    <row r="1606" spans="1:6" x14ac:dyDescent="0.25">
      <c r="A1606" s="313" t="s">
        <v>1631</v>
      </c>
      <c r="B1606" s="12" t="s">
        <v>5784</v>
      </c>
      <c r="C1606" s="313" t="s">
        <v>5785</v>
      </c>
      <c r="D1606" s="314">
        <f t="shared" si="45"/>
        <v>38</v>
      </c>
      <c r="E1606" s="313"/>
      <c r="F1606" s="288">
        <v>857.14800000000002</v>
      </c>
    </row>
    <row r="1607" spans="1:6" x14ac:dyDescent="0.25">
      <c r="A1607" s="313" t="s">
        <v>1632</v>
      </c>
      <c r="B1607" s="12" t="s">
        <v>1633</v>
      </c>
      <c r="C1607" s="313" t="s">
        <v>1634</v>
      </c>
      <c r="D1607" s="314">
        <f t="shared" si="45"/>
        <v>37</v>
      </c>
      <c r="E1607" s="313"/>
      <c r="F1607" s="288">
        <v>700.00000000000011</v>
      </c>
    </row>
    <row r="1608" spans="1:6" x14ac:dyDescent="0.25">
      <c r="A1608" s="313" t="s">
        <v>1636</v>
      </c>
      <c r="B1608" s="12" t="s">
        <v>1637</v>
      </c>
      <c r="C1608" s="313" t="s">
        <v>1638</v>
      </c>
      <c r="D1608" s="314">
        <f t="shared" si="45"/>
        <v>38</v>
      </c>
      <c r="E1608" s="313"/>
      <c r="F1608" s="288">
        <v>1000</v>
      </c>
    </row>
    <row r="1609" spans="1:6" x14ac:dyDescent="0.25">
      <c r="A1609" s="313" t="s">
        <v>1635</v>
      </c>
      <c r="B1609" s="12" t="s">
        <v>5786</v>
      </c>
      <c r="C1609" s="313" t="s">
        <v>5787</v>
      </c>
      <c r="D1609" s="314">
        <f t="shared" ref="D1609:D1629" si="46">LEN(C1609)</f>
        <v>37</v>
      </c>
      <c r="E1609" s="313"/>
      <c r="F1609" s="288">
        <v>1500</v>
      </c>
    </row>
    <row r="1610" spans="1:6" x14ac:dyDescent="0.25">
      <c r="A1610" s="313" t="s">
        <v>1639</v>
      </c>
      <c r="B1610" s="12" t="s">
        <v>5788</v>
      </c>
      <c r="C1610" s="313" t="s">
        <v>5789</v>
      </c>
      <c r="D1610" s="314">
        <f t="shared" si="46"/>
        <v>38</v>
      </c>
      <c r="E1610" s="313"/>
      <c r="F1610" s="288">
        <v>2142.87</v>
      </c>
    </row>
    <row r="1611" spans="1:6" x14ac:dyDescent="0.25">
      <c r="A1611" s="313" t="s">
        <v>1640</v>
      </c>
      <c r="B1611" s="12" t="s">
        <v>1641</v>
      </c>
      <c r="C1611" s="313" t="s">
        <v>1642</v>
      </c>
      <c r="D1611" s="314">
        <f t="shared" si="46"/>
        <v>37</v>
      </c>
      <c r="E1611" s="313"/>
      <c r="F1611" s="288">
        <v>420.00000000000006</v>
      </c>
    </row>
    <row r="1612" spans="1:6" x14ac:dyDescent="0.25">
      <c r="A1612" s="313" t="s">
        <v>1644</v>
      </c>
      <c r="B1612" s="12" t="s">
        <v>1645</v>
      </c>
      <c r="C1612" s="313" t="s">
        <v>1646</v>
      </c>
      <c r="D1612" s="314">
        <f t="shared" si="46"/>
        <v>38</v>
      </c>
      <c r="E1612" s="313"/>
      <c r="F1612" s="288">
        <v>600</v>
      </c>
    </row>
    <row r="1613" spans="1:6" x14ac:dyDescent="0.25">
      <c r="A1613" s="313" t="s">
        <v>1643</v>
      </c>
      <c r="B1613" s="12" t="s">
        <v>5790</v>
      </c>
      <c r="C1613" s="313" t="s">
        <v>5791</v>
      </c>
      <c r="D1613" s="314">
        <f t="shared" si="46"/>
        <v>37</v>
      </c>
      <c r="E1613" s="313"/>
      <c r="F1613" s="288">
        <v>900</v>
      </c>
    </row>
    <row r="1614" spans="1:6" x14ac:dyDescent="0.25">
      <c r="A1614" s="313" t="s">
        <v>1647</v>
      </c>
      <c r="B1614" s="12" t="s">
        <v>5792</v>
      </c>
      <c r="C1614" s="313" t="s">
        <v>5793</v>
      </c>
      <c r="D1614" s="314">
        <f t="shared" si="46"/>
        <v>38</v>
      </c>
      <c r="E1614" s="313"/>
      <c r="F1614" s="288">
        <v>1285.722</v>
      </c>
    </row>
    <row r="1615" spans="1:6" x14ac:dyDescent="0.25">
      <c r="A1615" s="313" t="s">
        <v>334</v>
      </c>
      <c r="B1615" s="12" t="s">
        <v>335</v>
      </c>
      <c r="C1615" s="313" t="s">
        <v>336</v>
      </c>
      <c r="D1615" s="314">
        <f t="shared" si="46"/>
        <v>35</v>
      </c>
      <c r="E1615" s="313"/>
      <c r="F1615" s="288">
        <v>95</v>
      </c>
    </row>
    <row r="1616" spans="1:6" x14ac:dyDescent="0.25">
      <c r="A1616" s="313" t="s">
        <v>338</v>
      </c>
      <c r="B1616" s="12" t="s">
        <v>339</v>
      </c>
      <c r="C1616" s="313" t="s">
        <v>340</v>
      </c>
      <c r="D1616" s="314">
        <f t="shared" si="46"/>
        <v>35</v>
      </c>
      <c r="E1616" s="313"/>
      <c r="F1616" s="288">
        <v>190</v>
      </c>
    </row>
    <row r="1617" spans="1:6" x14ac:dyDescent="0.25">
      <c r="A1617" s="313" t="s">
        <v>341</v>
      </c>
      <c r="B1617" s="12" t="s">
        <v>342</v>
      </c>
      <c r="C1617" s="313" t="s">
        <v>343</v>
      </c>
      <c r="D1617" s="314">
        <f t="shared" si="46"/>
        <v>35</v>
      </c>
      <c r="E1617" s="313"/>
      <c r="F1617" s="288">
        <v>285</v>
      </c>
    </row>
    <row r="1618" spans="1:6" x14ac:dyDescent="0.25">
      <c r="A1618" s="313" t="s">
        <v>344</v>
      </c>
      <c r="B1618" s="12" t="s">
        <v>345</v>
      </c>
      <c r="C1618" s="313" t="s">
        <v>346</v>
      </c>
      <c r="D1618" s="314">
        <f t="shared" si="46"/>
        <v>39</v>
      </c>
      <c r="E1618" s="313"/>
      <c r="F1618" s="288">
        <v>190</v>
      </c>
    </row>
    <row r="1619" spans="1:6" x14ac:dyDescent="0.25">
      <c r="A1619" s="313" t="s">
        <v>2347</v>
      </c>
      <c r="B1619" s="12" t="s">
        <v>2348</v>
      </c>
      <c r="C1619" s="313" t="s">
        <v>2349</v>
      </c>
      <c r="D1619" s="314">
        <f t="shared" si="46"/>
        <v>38</v>
      </c>
      <c r="E1619" s="313"/>
      <c r="F1619" s="288">
        <v>30</v>
      </c>
    </row>
    <row r="1620" spans="1:6" x14ac:dyDescent="0.25">
      <c r="A1620" s="313" t="s">
        <v>2352</v>
      </c>
      <c r="B1620" s="12" t="s">
        <v>2353</v>
      </c>
      <c r="C1620" s="313" t="s">
        <v>2354</v>
      </c>
      <c r="D1620" s="314">
        <f t="shared" si="46"/>
        <v>38</v>
      </c>
      <c r="E1620" s="313"/>
      <c r="F1620" s="288">
        <v>39</v>
      </c>
    </row>
    <row r="1621" spans="1:6" x14ac:dyDescent="0.25">
      <c r="A1621" s="313" t="s">
        <v>2357</v>
      </c>
      <c r="B1621" s="12" t="s">
        <v>2358</v>
      </c>
      <c r="C1621" s="313" t="s">
        <v>2359</v>
      </c>
      <c r="D1621" s="314">
        <f t="shared" si="46"/>
        <v>38</v>
      </c>
      <c r="E1621" s="313"/>
      <c r="F1621" s="288">
        <v>48</v>
      </c>
    </row>
    <row r="1622" spans="1:6" x14ac:dyDescent="0.25">
      <c r="A1622" s="313" t="s">
        <v>621</v>
      </c>
      <c r="B1622" s="12" t="s">
        <v>622</v>
      </c>
      <c r="C1622" s="313" t="s">
        <v>623</v>
      </c>
      <c r="D1622" s="314">
        <f t="shared" si="46"/>
        <v>36</v>
      </c>
      <c r="E1622" s="313"/>
      <c r="F1622" s="288">
        <v>35</v>
      </c>
    </row>
    <row r="1623" spans="1:6" x14ac:dyDescent="0.25">
      <c r="A1623" s="313" t="s">
        <v>624</v>
      </c>
      <c r="B1623" s="12" t="s">
        <v>625</v>
      </c>
      <c r="C1623" s="313" t="s">
        <v>626</v>
      </c>
      <c r="D1623" s="314">
        <f t="shared" si="46"/>
        <v>37</v>
      </c>
      <c r="E1623" s="313"/>
      <c r="F1623" s="288">
        <v>25</v>
      </c>
    </row>
    <row r="1624" spans="1:6" x14ac:dyDescent="0.25">
      <c r="A1624" s="313" t="s">
        <v>627</v>
      </c>
      <c r="B1624" s="12" t="s">
        <v>628</v>
      </c>
      <c r="C1624" s="313" t="s">
        <v>629</v>
      </c>
      <c r="D1624" s="314">
        <f t="shared" si="46"/>
        <v>37</v>
      </c>
      <c r="E1624" s="313"/>
      <c r="F1624" s="288">
        <v>17.5</v>
      </c>
    </row>
    <row r="1625" spans="1:6" x14ac:dyDescent="0.25">
      <c r="A1625" s="313" t="s">
        <v>630</v>
      </c>
      <c r="B1625" s="12" t="s">
        <v>631</v>
      </c>
      <c r="C1625" s="313" t="s">
        <v>632</v>
      </c>
      <c r="D1625" s="314">
        <f t="shared" si="46"/>
        <v>31</v>
      </c>
      <c r="E1625" s="313"/>
      <c r="F1625" s="288">
        <v>12.5</v>
      </c>
    </row>
    <row r="1626" spans="1:6" x14ac:dyDescent="0.25">
      <c r="A1626" s="313" t="s">
        <v>834</v>
      </c>
      <c r="B1626" s="12" t="s">
        <v>835</v>
      </c>
      <c r="C1626" s="313" t="s">
        <v>836</v>
      </c>
      <c r="D1626" s="314">
        <f t="shared" si="46"/>
        <v>36</v>
      </c>
      <c r="E1626" s="313"/>
      <c r="F1626" s="288">
        <v>10.199999999999999</v>
      </c>
    </row>
    <row r="1627" spans="1:6" x14ac:dyDescent="0.25">
      <c r="A1627" s="313" t="s">
        <v>837</v>
      </c>
      <c r="B1627" s="12" t="s">
        <v>838</v>
      </c>
      <c r="C1627" s="313" t="s">
        <v>839</v>
      </c>
      <c r="D1627" s="314">
        <f t="shared" si="46"/>
        <v>37</v>
      </c>
      <c r="E1627" s="313"/>
      <c r="F1627" s="288">
        <v>7.5</v>
      </c>
    </row>
    <row r="1628" spans="1:6" x14ac:dyDescent="0.25">
      <c r="A1628" s="313" t="s">
        <v>840</v>
      </c>
      <c r="B1628" s="12" t="s">
        <v>841</v>
      </c>
      <c r="C1628" s="313" t="s">
        <v>842</v>
      </c>
      <c r="D1628" s="314">
        <f t="shared" si="46"/>
        <v>37</v>
      </c>
      <c r="E1628" s="313"/>
      <c r="F1628" s="288">
        <v>5.25</v>
      </c>
    </row>
    <row r="1629" spans="1:6" x14ac:dyDescent="0.25">
      <c r="A1629" s="313" t="s">
        <v>843</v>
      </c>
      <c r="B1629" s="12" t="s">
        <v>844</v>
      </c>
      <c r="C1629" s="313" t="s">
        <v>845</v>
      </c>
      <c r="D1629" s="314">
        <f t="shared" si="46"/>
        <v>31</v>
      </c>
      <c r="E1629" s="313"/>
      <c r="F1629" s="288">
        <v>3.75</v>
      </c>
    </row>
    <row r="1630" spans="1:6" x14ac:dyDescent="0.25">
      <c r="A1630" s="313" t="s">
        <v>769</v>
      </c>
      <c r="B1630" s="12" t="s">
        <v>770</v>
      </c>
      <c r="C1630" s="313" t="s">
        <v>771</v>
      </c>
      <c r="D1630" s="314">
        <f t="shared" ref="D1630:D1693" si="47">LEN(C1630)</f>
        <v>38</v>
      </c>
      <c r="E1630" s="313"/>
      <c r="F1630" s="288">
        <v>7</v>
      </c>
    </row>
    <row r="1631" spans="1:6" x14ac:dyDescent="0.25">
      <c r="A1631" s="313" t="s">
        <v>772</v>
      </c>
      <c r="B1631" s="12" t="s">
        <v>773</v>
      </c>
      <c r="C1631" s="313" t="s">
        <v>774</v>
      </c>
      <c r="D1631" s="314">
        <f t="shared" si="47"/>
        <v>38</v>
      </c>
      <c r="E1631" s="313"/>
      <c r="F1631" s="288">
        <v>14</v>
      </c>
    </row>
    <row r="1632" spans="1:6" x14ac:dyDescent="0.25">
      <c r="A1632" s="313" t="s">
        <v>775</v>
      </c>
      <c r="B1632" s="12" t="s">
        <v>776</v>
      </c>
      <c r="C1632" s="313" t="s">
        <v>777</v>
      </c>
      <c r="D1632" s="314">
        <f t="shared" si="47"/>
        <v>38</v>
      </c>
      <c r="E1632" s="313"/>
      <c r="F1632" s="288">
        <v>21</v>
      </c>
    </row>
    <row r="1633" spans="1:6" x14ac:dyDescent="0.25">
      <c r="A1633" s="313" t="s">
        <v>778</v>
      </c>
      <c r="B1633" s="12" t="s">
        <v>779</v>
      </c>
      <c r="C1633" s="313" t="s">
        <v>780</v>
      </c>
      <c r="D1633" s="314">
        <f t="shared" si="47"/>
        <v>40</v>
      </c>
      <c r="E1633" s="313"/>
      <c r="F1633" s="288">
        <v>5</v>
      </c>
    </row>
    <row r="1634" spans="1:6" x14ac:dyDescent="0.25">
      <c r="A1634" s="313" t="s">
        <v>781</v>
      </c>
      <c r="B1634" s="12" t="s">
        <v>782</v>
      </c>
      <c r="C1634" s="313" t="s">
        <v>783</v>
      </c>
      <c r="D1634" s="314">
        <f t="shared" si="47"/>
        <v>40</v>
      </c>
      <c r="E1634" s="313"/>
      <c r="F1634" s="288">
        <v>10</v>
      </c>
    </row>
    <row r="1635" spans="1:6" x14ac:dyDescent="0.25">
      <c r="A1635" s="313" t="s">
        <v>784</v>
      </c>
      <c r="B1635" s="12" t="s">
        <v>785</v>
      </c>
      <c r="C1635" s="313" t="s">
        <v>786</v>
      </c>
      <c r="D1635" s="314">
        <f t="shared" si="47"/>
        <v>40</v>
      </c>
      <c r="E1635" s="313"/>
      <c r="F1635" s="288">
        <v>15</v>
      </c>
    </row>
    <row r="1636" spans="1:6" x14ac:dyDescent="0.25">
      <c r="A1636" s="313" t="s">
        <v>787</v>
      </c>
      <c r="B1636" s="12" t="s">
        <v>788</v>
      </c>
      <c r="C1636" s="313" t="s">
        <v>789</v>
      </c>
      <c r="D1636" s="314">
        <f t="shared" si="47"/>
        <v>40</v>
      </c>
      <c r="E1636" s="313"/>
      <c r="F1636" s="288">
        <v>3.5</v>
      </c>
    </row>
    <row r="1637" spans="1:6" x14ac:dyDescent="0.25">
      <c r="A1637" s="313" t="s">
        <v>790</v>
      </c>
      <c r="B1637" s="12" t="s">
        <v>791</v>
      </c>
      <c r="C1637" s="313" t="s">
        <v>792</v>
      </c>
      <c r="D1637" s="314">
        <f t="shared" si="47"/>
        <v>40</v>
      </c>
      <c r="E1637" s="313"/>
      <c r="F1637" s="288">
        <v>7</v>
      </c>
    </row>
    <row r="1638" spans="1:6" x14ac:dyDescent="0.25">
      <c r="A1638" s="313" t="s">
        <v>793</v>
      </c>
      <c r="B1638" s="12" t="s">
        <v>794</v>
      </c>
      <c r="C1638" s="313" t="s">
        <v>795</v>
      </c>
      <c r="D1638" s="314">
        <f t="shared" si="47"/>
        <v>40</v>
      </c>
      <c r="E1638" s="313"/>
      <c r="F1638" s="288">
        <v>10.5</v>
      </c>
    </row>
    <row r="1639" spans="1:6" x14ac:dyDescent="0.25">
      <c r="A1639" s="313" t="s">
        <v>796</v>
      </c>
      <c r="B1639" s="12" t="s">
        <v>797</v>
      </c>
      <c r="C1639" s="313" t="s">
        <v>798</v>
      </c>
      <c r="D1639" s="314">
        <f t="shared" si="47"/>
        <v>35</v>
      </c>
      <c r="E1639" s="313"/>
      <c r="F1639" s="288">
        <v>2.5</v>
      </c>
    </row>
    <row r="1640" spans="1:6" x14ac:dyDescent="0.25">
      <c r="A1640" s="313" t="s">
        <v>799</v>
      </c>
      <c r="B1640" s="12" t="s">
        <v>800</v>
      </c>
      <c r="C1640" s="313" t="s">
        <v>801</v>
      </c>
      <c r="D1640" s="314">
        <f t="shared" si="47"/>
        <v>35</v>
      </c>
      <c r="E1640" s="313"/>
      <c r="F1640" s="288">
        <v>5</v>
      </c>
    </row>
    <row r="1641" spans="1:6" x14ac:dyDescent="0.25">
      <c r="A1641" s="313" t="s">
        <v>802</v>
      </c>
      <c r="B1641" s="12" t="s">
        <v>803</v>
      </c>
      <c r="C1641" s="313" t="s">
        <v>804</v>
      </c>
      <c r="D1641" s="314">
        <f t="shared" si="47"/>
        <v>35</v>
      </c>
      <c r="E1641" s="313"/>
      <c r="F1641" s="288">
        <v>7.5</v>
      </c>
    </row>
    <row r="1642" spans="1:6" x14ac:dyDescent="0.25">
      <c r="A1642" s="313" t="s">
        <v>764</v>
      </c>
      <c r="B1642" s="12" t="s">
        <v>765</v>
      </c>
      <c r="C1642" s="313" t="s">
        <v>766</v>
      </c>
      <c r="D1642" s="314">
        <f t="shared" si="47"/>
        <v>18</v>
      </c>
      <c r="E1642" s="313"/>
      <c r="F1642" s="288">
        <v>5995</v>
      </c>
    </row>
    <row r="1643" spans="1:6" x14ac:dyDescent="0.25">
      <c r="A1643" s="313" t="s">
        <v>807</v>
      </c>
      <c r="B1643" s="12" t="s">
        <v>770</v>
      </c>
      <c r="C1643" s="313" t="s">
        <v>771</v>
      </c>
      <c r="D1643" s="314">
        <f t="shared" si="47"/>
        <v>38</v>
      </c>
      <c r="E1643" s="313"/>
      <c r="F1643" s="288">
        <v>7</v>
      </c>
    </row>
    <row r="1644" spans="1:6" x14ac:dyDescent="0.25">
      <c r="A1644" s="313" t="s">
        <v>808</v>
      </c>
      <c r="B1644" s="12" t="s">
        <v>773</v>
      </c>
      <c r="C1644" s="313" t="s">
        <v>774</v>
      </c>
      <c r="D1644" s="314">
        <f t="shared" si="47"/>
        <v>38</v>
      </c>
      <c r="E1644" s="313"/>
      <c r="F1644" s="288">
        <v>14</v>
      </c>
    </row>
    <row r="1645" spans="1:6" x14ac:dyDescent="0.25">
      <c r="A1645" s="313" t="s">
        <v>809</v>
      </c>
      <c r="B1645" s="12" t="s">
        <v>776</v>
      </c>
      <c r="C1645" s="313" t="s">
        <v>777</v>
      </c>
      <c r="D1645" s="314">
        <f t="shared" si="47"/>
        <v>38</v>
      </c>
      <c r="E1645" s="313"/>
      <c r="F1645" s="288">
        <v>21</v>
      </c>
    </row>
    <row r="1646" spans="1:6" x14ac:dyDescent="0.25">
      <c r="A1646" s="313" t="s">
        <v>810</v>
      </c>
      <c r="B1646" s="12" t="s">
        <v>779</v>
      </c>
      <c r="C1646" s="313" t="s">
        <v>780</v>
      </c>
      <c r="D1646" s="314">
        <f t="shared" si="47"/>
        <v>40</v>
      </c>
      <c r="E1646" s="313"/>
      <c r="F1646" s="288">
        <v>5</v>
      </c>
    </row>
    <row r="1647" spans="1:6" x14ac:dyDescent="0.25">
      <c r="A1647" s="313" t="s">
        <v>811</v>
      </c>
      <c r="B1647" s="12" t="s">
        <v>782</v>
      </c>
      <c r="C1647" s="313" t="s">
        <v>783</v>
      </c>
      <c r="D1647" s="314">
        <f t="shared" si="47"/>
        <v>40</v>
      </c>
      <c r="E1647" s="313"/>
      <c r="F1647" s="288">
        <v>10</v>
      </c>
    </row>
    <row r="1648" spans="1:6" x14ac:dyDescent="0.25">
      <c r="A1648" s="313" t="s">
        <v>812</v>
      </c>
      <c r="B1648" s="12" t="s">
        <v>785</v>
      </c>
      <c r="C1648" s="313" t="s">
        <v>786</v>
      </c>
      <c r="D1648" s="314">
        <f t="shared" si="47"/>
        <v>40</v>
      </c>
      <c r="E1648" s="313"/>
      <c r="F1648" s="288">
        <v>15</v>
      </c>
    </row>
    <row r="1649" spans="1:6" x14ac:dyDescent="0.25">
      <c r="A1649" s="313" t="s">
        <v>813</v>
      </c>
      <c r="B1649" s="12" t="s">
        <v>788</v>
      </c>
      <c r="C1649" s="313" t="s">
        <v>789</v>
      </c>
      <c r="D1649" s="314">
        <f t="shared" si="47"/>
        <v>40</v>
      </c>
      <c r="E1649" s="313"/>
      <c r="F1649" s="288">
        <v>3.5</v>
      </c>
    </row>
    <row r="1650" spans="1:6" x14ac:dyDescent="0.25">
      <c r="A1650" s="313" t="s">
        <v>814</v>
      </c>
      <c r="B1650" s="12" t="s">
        <v>791</v>
      </c>
      <c r="C1650" s="313" t="s">
        <v>792</v>
      </c>
      <c r="D1650" s="314">
        <f t="shared" si="47"/>
        <v>40</v>
      </c>
      <c r="E1650" s="313"/>
      <c r="F1650" s="288">
        <v>7</v>
      </c>
    </row>
    <row r="1651" spans="1:6" x14ac:dyDescent="0.25">
      <c r="A1651" s="313" t="s">
        <v>815</v>
      </c>
      <c r="B1651" s="12" t="s">
        <v>794</v>
      </c>
      <c r="C1651" s="313" t="s">
        <v>795</v>
      </c>
      <c r="D1651" s="314">
        <f t="shared" si="47"/>
        <v>40</v>
      </c>
      <c r="E1651" s="313"/>
      <c r="F1651" s="288">
        <v>10.5</v>
      </c>
    </row>
    <row r="1652" spans="1:6" x14ac:dyDescent="0.25">
      <c r="A1652" s="313" t="s">
        <v>816</v>
      </c>
      <c r="B1652" s="12" t="s">
        <v>797</v>
      </c>
      <c r="C1652" s="313" t="s">
        <v>798</v>
      </c>
      <c r="D1652" s="314">
        <f t="shared" si="47"/>
        <v>35</v>
      </c>
      <c r="E1652" s="313"/>
      <c r="F1652" s="288">
        <v>2.5</v>
      </c>
    </row>
    <row r="1653" spans="1:6" x14ac:dyDescent="0.25">
      <c r="A1653" s="313" t="s">
        <v>817</v>
      </c>
      <c r="B1653" s="12" t="s">
        <v>800</v>
      </c>
      <c r="C1653" s="313" t="s">
        <v>801</v>
      </c>
      <c r="D1653" s="314">
        <f t="shared" si="47"/>
        <v>35</v>
      </c>
      <c r="E1653" s="313"/>
      <c r="F1653" s="288">
        <v>5</v>
      </c>
    </row>
    <row r="1654" spans="1:6" x14ac:dyDescent="0.25">
      <c r="A1654" s="313" t="s">
        <v>818</v>
      </c>
      <c r="B1654" s="12" t="s">
        <v>803</v>
      </c>
      <c r="C1654" s="313" t="s">
        <v>804</v>
      </c>
      <c r="D1654" s="314">
        <f t="shared" si="47"/>
        <v>35</v>
      </c>
      <c r="E1654" s="313"/>
      <c r="F1654" s="288">
        <v>7.5</v>
      </c>
    </row>
    <row r="1655" spans="1:6" x14ac:dyDescent="0.25">
      <c r="A1655" s="313" t="s">
        <v>971</v>
      </c>
      <c r="B1655" s="12" t="s">
        <v>972</v>
      </c>
      <c r="C1655" s="313" t="s">
        <v>973</v>
      </c>
      <c r="D1655" s="314">
        <f t="shared" si="47"/>
        <v>38</v>
      </c>
      <c r="E1655" s="313"/>
      <c r="F1655" s="288">
        <v>2.04</v>
      </c>
    </row>
    <row r="1656" spans="1:6" x14ac:dyDescent="0.25">
      <c r="A1656" s="313" t="s">
        <v>974</v>
      </c>
      <c r="B1656" s="12" t="s">
        <v>975</v>
      </c>
      <c r="C1656" s="313" t="s">
        <v>976</v>
      </c>
      <c r="D1656" s="314">
        <f t="shared" si="47"/>
        <v>38</v>
      </c>
      <c r="E1656" s="313"/>
      <c r="F1656" s="288">
        <v>4.08</v>
      </c>
    </row>
    <row r="1657" spans="1:6" x14ac:dyDescent="0.25">
      <c r="A1657" s="313" t="s">
        <v>977</v>
      </c>
      <c r="B1657" s="12" t="s">
        <v>978</v>
      </c>
      <c r="C1657" s="313" t="s">
        <v>979</v>
      </c>
      <c r="D1657" s="314">
        <f t="shared" si="47"/>
        <v>38</v>
      </c>
      <c r="E1657" s="313"/>
      <c r="F1657" s="288">
        <v>6.12</v>
      </c>
    </row>
    <row r="1658" spans="1:6" x14ac:dyDescent="0.25">
      <c r="A1658" s="313" t="s">
        <v>980</v>
      </c>
      <c r="B1658" s="12" t="s">
        <v>981</v>
      </c>
      <c r="C1658" s="313" t="s">
        <v>982</v>
      </c>
      <c r="D1658" s="314">
        <f t="shared" si="47"/>
        <v>40</v>
      </c>
      <c r="E1658" s="313"/>
      <c r="F1658" s="288">
        <v>1.5</v>
      </c>
    </row>
    <row r="1659" spans="1:6" x14ac:dyDescent="0.25">
      <c r="A1659" s="313" t="s">
        <v>983</v>
      </c>
      <c r="B1659" s="12" t="s">
        <v>984</v>
      </c>
      <c r="C1659" s="313" t="s">
        <v>985</v>
      </c>
      <c r="D1659" s="314">
        <f t="shared" si="47"/>
        <v>40</v>
      </c>
      <c r="E1659" s="313"/>
      <c r="F1659" s="288">
        <v>3</v>
      </c>
    </row>
    <row r="1660" spans="1:6" x14ac:dyDescent="0.25">
      <c r="A1660" s="313" t="s">
        <v>986</v>
      </c>
      <c r="B1660" s="12" t="s">
        <v>987</v>
      </c>
      <c r="C1660" s="313" t="s">
        <v>988</v>
      </c>
      <c r="D1660" s="314">
        <f t="shared" si="47"/>
        <v>40</v>
      </c>
      <c r="E1660" s="313"/>
      <c r="F1660" s="288">
        <v>4.5</v>
      </c>
    </row>
    <row r="1661" spans="1:6" x14ac:dyDescent="0.25">
      <c r="A1661" s="313" t="s">
        <v>989</v>
      </c>
      <c r="B1661" s="12" t="s">
        <v>990</v>
      </c>
      <c r="C1661" s="313" t="s">
        <v>991</v>
      </c>
      <c r="D1661" s="314">
        <f t="shared" si="47"/>
        <v>40</v>
      </c>
      <c r="E1661" s="313"/>
      <c r="F1661" s="288">
        <v>1.05</v>
      </c>
    </row>
    <row r="1662" spans="1:6" x14ac:dyDescent="0.25">
      <c r="A1662" s="313" t="s">
        <v>992</v>
      </c>
      <c r="B1662" s="12" t="s">
        <v>993</v>
      </c>
      <c r="C1662" s="313" t="s">
        <v>994</v>
      </c>
      <c r="D1662" s="314">
        <f t="shared" si="47"/>
        <v>40</v>
      </c>
      <c r="E1662" s="313"/>
      <c r="F1662" s="288">
        <v>2.1</v>
      </c>
    </row>
    <row r="1663" spans="1:6" x14ac:dyDescent="0.25">
      <c r="A1663" s="313" t="s">
        <v>995</v>
      </c>
      <c r="B1663" s="12" t="s">
        <v>996</v>
      </c>
      <c r="C1663" s="313" t="s">
        <v>997</v>
      </c>
      <c r="D1663" s="314">
        <f t="shared" si="47"/>
        <v>40</v>
      </c>
      <c r="E1663" s="313"/>
      <c r="F1663" s="288">
        <v>3.1500000000000004</v>
      </c>
    </row>
    <row r="1664" spans="1:6" x14ac:dyDescent="0.25">
      <c r="A1664" s="313" t="s">
        <v>998</v>
      </c>
      <c r="B1664" s="12" t="s">
        <v>999</v>
      </c>
      <c r="C1664" s="313" t="s">
        <v>1000</v>
      </c>
      <c r="D1664" s="314">
        <f t="shared" si="47"/>
        <v>35</v>
      </c>
      <c r="E1664" s="313"/>
      <c r="F1664" s="288">
        <v>0.75</v>
      </c>
    </row>
    <row r="1665" spans="1:6" x14ac:dyDescent="0.25">
      <c r="A1665" s="313" t="s">
        <v>1001</v>
      </c>
      <c r="B1665" s="12" t="s">
        <v>1002</v>
      </c>
      <c r="C1665" s="313" t="s">
        <v>1003</v>
      </c>
      <c r="D1665" s="314">
        <f t="shared" si="47"/>
        <v>35</v>
      </c>
      <c r="E1665" s="313"/>
      <c r="F1665" s="288">
        <v>1.5</v>
      </c>
    </row>
    <row r="1666" spans="1:6" x14ac:dyDescent="0.25">
      <c r="A1666" s="313" t="s">
        <v>1004</v>
      </c>
      <c r="B1666" s="12" t="s">
        <v>1005</v>
      </c>
      <c r="C1666" s="313" t="s">
        <v>1006</v>
      </c>
      <c r="D1666" s="314">
        <f t="shared" si="47"/>
        <v>35</v>
      </c>
      <c r="E1666" s="313"/>
      <c r="F1666" s="288">
        <v>2.25</v>
      </c>
    </row>
    <row r="1667" spans="1:6" x14ac:dyDescent="0.25">
      <c r="A1667" s="313" t="s">
        <v>968</v>
      </c>
      <c r="B1667" s="12" t="s">
        <v>969</v>
      </c>
      <c r="C1667" s="313" t="s">
        <v>970</v>
      </c>
      <c r="D1667" s="314">
        <f t="shared" si="47"/>
        <v>18</v>
      </c>
      <c r="E1667" s="313"/>
      <c r="F1667" s="288">
        <v>2995</v>
      </c>
    </row>
    <row r="1668" spans="1:6" x14ac:dyDescent="0.25">
      <c r="A1668" s="313" t="s">
        <v>1007</v>
      </c>
      <c r="B1668" s="12" t="s">
        <v>972</v>
      </c>
      <c r="C1668" s="313" t="s">
        <v>973</v>
      </c>
      <c r="D1668" s="314">
        <f t="shared" si="47"/>
        <v>38</v>
      </c>
      <c r="E1668" s="313"/>
      <c r="F1668" s="288">
        <v>2.04</v>
      </c>
    </row>
    <row r="1669" spans="1:6" x14ac:dyDescent="0.25">
      <c r="A1669" s="313" t="s">
        <v>1008</v>
      </c>
      <c r="B1669" s="12" t="s">
        <v>975</v>
      </c>
      <c r="C1669" s="313" t="s">
        <v>976</v>
      </c>
      <c r="D1669" s="314">
        <f t="shared" si="47"/>
        <v>38</v>
      </c>
      <c r="E1669" s="313"/>
      <c r="F1669" s="288">
        <v>4.08</v>
      </c>
    </row>
    <row r="1670" spans="1:6" x14ac:dyDescent="0.25">
      <c r="A1670" s="313" t="s">
        <v>1009</v>
      </c>
      <c r="B1670" s="12" t="s">
        <v>978</v>
      </c>
      <c r="C1670" s="313" t="s">
        <v>979</v>
      </c>
      <c r="D1670" s="314">
        <f t="shared" si="47"/>
        <v>38</v>
      </c>
      <c r="E1670" s="313"/>
      <c r="F1670" s="288">
        <v>6.12</v>
      </c>
    </row>
    <row r="1671" spans="1:6" x14ac:dyDescent="0.25">
      <c r="A1671" s="313" t="s">
        <v>1010</v>
      </c>
      <c r="B1671" s="12" t="s">
        <v>981</v>
      </c>
      <c r="C1671" s="313" t="s">
        <v>982</v>
      </c>
      <c r="D1671" s="314">
        <f t="shared" si="47"/>
        <v>40</v>
      </c>
      <c r="E1671" s="313"/>
      <c r="F1671" s="288">
        <v>1.5</v>
      </c>
    </row>
    <row r="1672" spans="1:6" x14ac:dyDescent="0.25">
      <c r="A1672" s="313" t="s">
        <v>1011</v>
      </c>
      <c r="B1672" s="12" t="s">
        <v>984</v>
      </c>
      <c r="C1672" s="313" t="s">
        <v>985</v>
      </c>
      <c r="D1672" s="314">
        <f t="shared" si="47"/>
        <v>40</v>
      </c>
      <c r="E1672" s="313"/>
      <c r="F1672" s="288">
        <v>3</v>
      </c>
    </row>
    <row r="1673" spans="1:6" x14ac:dyDescent="0.25">
      <c r="A1673" s="313" t="s">
        <v>1012</v>
      </c>
      <c r="B1673" s="12" t="s">
        <v>987</v>
      </c>
      <c r="C1673" s="313" t="s">
        <v>988</v>
      </c>
      <c r="D1673" s="314">
        <f t="shared" si="47"/>
        <v>40</v>
      </c>
      <c r="E1673" s="313"/>
      <c r="F1673" s="288">
        <v>4.5</v>
      </c>
    </row>
    <row r="1674" spans="1:6" x14ac:dyDescent="0.25">
      <c r="A1674" s="313" t="s">
        <v>1013</v>
      </c>
      <c r="B1674" s="12" t="s">
        <v>990</v>
      </c>
      <c r="C1674" s="313" t="s">
        <v>991</v>
      </c>
      <c r="D1674" s="314">
        <f t="shared" si="47"/>
        <v>40</v>
      </c>
      <c r="E1674" s="313"/>
      <c r="F1674" s="288">
        <v>1.05</v>
      </c>
    </row>
    <row r="1675" spans="1:6" x14ac:dyDescent="0.25">
      <c r="A1675" s="313" t="s">
        <v>1014</v>
      </c>
      <c r="B1675" s="12" t="s">
        <v>993</v>
      </c>
      <c r="C1675" s="313" t="s">
        <v>994</v>
      </c>
      <c r="D1675" s="314">
        <f t="shared" si="47"/>
        <v>40</v>
      </c>
      <c r="E1675" s="313"/>
      <c r="F1675" s="288">
        <v>2.1</v>
      </c>
    </row>
    <row r="1676" spans="1:6" x14ac:dyDescent="0.25">
      <c r="A1676" s="313" t="s">
        <v>1015</v>
      </c>
      <c r="B1676" s="12" t="s">
        <v>996</v>
      </c>
      <c r="C1676" s="313" t="s">
        <v>997</v>
      </c>
      <c r="D1676" s="314">
        <f t="shared" si="47"/>
        <v>40</v>
      </c>
      <c r="E1676" s="313"/>
      <c r="F1676" s="288">
        <v>3.1500000000000004</v>
      </c>
    </row>
    <row r="1677" spans="1:6" x14ac:dyDescent="0.25">
      <c r="A1677" s="313" t="s">
        <v>1016</v>
      </c>
      <c r="B1677" s="12" t="s">
        <v>999</v>
      </c>
      <c r="C1677" s="313" t="s">
        <v>1000</v>
      </c>
      <c r="D1677" s="314">
        <f t="shared" si="47"/>
        <v>35</v>
      </c>
      <c r="E1677" s="313"/>
      <c r="F1677" s="288">
        <v>0.75</v>
      </c>
    </row>
    <row r="1678" spans="1:6" x14ac:dyDescent="0.25">
      <c r="A1678" s="313" t="s">
        <v>1017</v>
      </c>
      <c r="B1678" s="12" t="s">
        <v>1002</v>
      </c>
      <c r="C1678" s="313" t="s">
        <v>1003</v>
      </c>
      <c r="D1678" s="314">
        <f t="shared" si="47"/>
        <v>35</v>
      </c>
      <c r="E1678" s="313"/>
      <c r="F1678" s="288">
        <v>1.5</v>
      </c>
    </row>
    <row r="1679" spans="1:6" x14ac:dyDescent="0.25">
      <c r="A1679" s="313" t="s">
        <v>1018</v>
      </c>
      <c r="B1679" s="12" t="s">
        <v>1005</v>
      </c>
      <c r="C1679" s="313" t="s">
        <v>1006</v>
      </c>
      <c r="D1679" s="314">
        <f t="shared" si="47"/>
        <v>35</v>
      </c>
      <c r="E1679" s="313"/>
      <c r="F1679" s="288">
        <v>2.25</v>
      </c>
    </row>
    <row r="1680" spans="1:6" ht="30" x14ac:dyDescent="0.25">
      <c r="A1680" s="313" t="s">
        <v>168</v>
      </c>
      <c r="B1680" s="12" t="s">
        <v>5794</v>
      </c>
      <c r="C1680" s="313" t="s">
        <v>170</v>
      </c>
      <c r="D1680" s="314">
        <f t="shared" si="47"/>
        <v>37</v>
      </c>
      <c r="E1680" s="313"/>
      <c r="F1680" s="288">
        <v>395</v>
      </c>
    </row>
    <row r="1681" spans="1:6" x14ac:dyDescent="0.25">
      <c r="A1681" s="313" t="s">
        <v>2061</v>
      </c>
      <c r="B1681" s="12" t="s">
        <v>2062</v>
      </c>
      <c r="C1681" s="313" t="s">
        <v>2063</v>
      </c>
      <c r="D1681" s="314">
        <f t="shared" si="47"/>
        <v>24</v>
      </c>
      <c r="E1681" s="313"/>
      <c r="F1681" s="288">
        <v>28</v>
      </c>
    </row>
    <row r="1682" spans="1:6" x14ac:dyDescent="0.25">
      <c r="A1682" s="313" t="s">
        <v>2066</v>
      </c>
      <c r="B1682" s="12" t="s">
        <v>2067</v>
      </c>
      <c r="C1682" s="313" t="s">
        <v>2068</v>
      </c>
      <c r="D1682" s="314">
        <f t="shared" si="47"/>
        <v>25</v>
      </c>
      <c r="E1682" s="313"/>
      <c r="F1682" s="288">
        <v>56</v>
      </c>
    </row>
    <row r="1683" spans="1:6" x14ac:dyDescent="0.25">
      <c r="A1683" s="313" t="s">
        <v>2064</v>
      </c>
      <c r="B1683" s="12" t="s">
        <v>5795</v>
      </c>
      <c r="C1683" s="313" t="s">
        <v>5796</v>
      </c>
      <c r="D1683" s="314">
        <f t="shared" si="47"/>
        <v>24</v>
      </c>
      <c r="E1683" s="313"/>
      <c r="F1683" s="288">
        <v>60</v>
      </c>
    </row>
    <row r="1684" spans="1:6" x14ac:dyDescent="0.25">
      <c r="A1684" s="313" t="s">
        <v>2069</v>
      </c>
      <c r="B1684" s="12" t="s">
        <v>5797</v>
      </c>
      <c r="C1684" s="313" t="s">
        <v>5798</v>
      </c>
      <c r="D1684" s="314">
        <f t="shared" si="47"/>
        <v>25</v>
      </c>
      <c r="E1684" s="313"/>
      <c r="F1684" s="288">
        <v>119</v>
      </c>
    </row>
    <row r="1685" spans="1:6" x14ac:dyDescent="0.25">
      <c r="A1685" s="313" t="s">
        <v>2065</v>
      </c>
      <c r="B1685" s="12" t="s">
        <v>5799</v>
      </c>
      <c r="C1685" s="313" t="s">
        <v>5800</v>
      </c>
      <c r="D1685" s="314">
        <f t="shared" si="47"/>
        <v>24</v>
      </c>
      <c r="E1685" s="313"/>
      <c r="F1685" s="288">
        <v>79</v>
      </c>
    </row>
    <row r="1686" spans="1:6" x14ac:dyDescent="0.25">
      <c r="A1686" s="313" t="s">
        <v>2070</v>
      </c>
      <c r="B1686" s="12" t="s">
        <v>5801</v>
      </c>
      <c r="C1686" s="313" t="s">
        <v>5802</v>
      </c>
      <c r="D1686" s="314">
        <f t="shared" si="47"/>
        <v>25</v>
      </c>
      <c r="E1686" s="313"/>
      <c r="F1686" s="288">
        <v>158</v>
      </c>
    </row>
    <row r="1687" spans="1:6" x14ac:dyDescent="0.25">
      <c r="A1687" s="313" t="s">
        <v>3195</v>
      </c>
      <c r="B1687" s="12" t="s">
        <v>3196</v>
      </c>
      <c r="C1687" s="313" t="s">
        <v>3197</v>
      </c>
      <c r="D1687" s="314">
        <f t="shared" si="47"/>
        <v>24</v>
      </c>
      <c r="E1687" s="313"/>
      <c r="F1687" s="288">
        <v>28</v>
      </c>
    </row>
    <row r="1688" spans="1:6" x14ac:dyDescent="0.25">
      <c r="A1688" s="313" t="s">
        <v>3200</v>
      </c>
      <c r="B1688" s="12" t="s">
        <v>3201</v>
      </c>
      <c r="C1688" s="313" t="s">
        <v>3202</v>
      </c>
      <c r="D1688" s="314">
        <f t="shared" si="47"/>
        <v>22</v>
      </c>
      <c r="E1688" s="313"/>
      <c r="F1688" s="288">
        <v>56</v>
      </c>
    </row>
    <row r="1689" spans="1:6" x14ac:dyDescent="0.25">
      <c r="A1689" s="313" t="s">
        <v>3198</v>
      </c>
      <c r="B1689" s="12" t="s">
        <v>5803</v>
      </c>
      <c r="C1689" s="313" t="s">
        <v>5804</v>
      </c>
      <c r="D1689" s="314">
        <f t="shared" si="47"/>
        <v>24</v>
      </c>
      <c r="E1689" s="313"/>
      <c r="F1689" s="288">
        <v>60</v>
      </c>
    </row>
    <row r="1690" spans="1:6" x14ac:dyDescent="0.25">
      <c r="A1690" s="313" t="s">
        <v>3203</v>
      </c>
      <c r="B1690" s="12" t="s">
        <v>5805</v>
      </c>
      <c r="C1690" s="313" t="s">
        <v>5806</v>
      </c>
      <c r="D1690" s="314">
        <f t="shared" si="47"/>
        <v>22</v>
      </c>
      <c r="E1690" s="313"/>
      <c r="F1690" s="288">
        <v>119</v>
      </c>
    </row>
    <row r="1691" spans="1:6" x14ac:dyDescent="0.25">
      <c r="A1691" s="313" t="s">
        <v>3199</v>
      </c>
      <c r="B1691" s="12" t="s">
        <v>5807</v>
      </c>
      <c r="C1691" s="313" t="s">
        <v>5808</v>
      </c>
      <c r="D1691" s="314">
        <f t="shared" si="47"/>
        <v>24</v>
      </c>
      <c r="E1691" s="313"/>
      <c r="F1691" s="288">
        <v>79</v>
      </c>
    </row>
    <row r="1692" spans="1:6" x14ac:dyDescent="0.25">
      <c r="A1692" s="313" t="s">
        <v>3204</v>
      </c>
      <c r="B1692" s="12" t="s">
        <v>5809</v>
      </c>
      <c r="C1692" s="313" t="s">
        <v>5810</v>
      </c>
      <c r="D1692" s="314">
        <f t="shared" si="47"/>
        <v>22</v>
      </c>
      <c r="E1692" s="313"/>
      <c r="F1692" s="288">
        <v>158</v>
      </c>
    </row>
    <row r="1693" spans="1:6" x14ac:dyDescent="0.25">
      <c r="A1693" s="313" t="s">
        <v>2317</v>
      </c>
      <c r="B1693" s="12" t="s">
        <v>2318</v>
      </c>
      <c r="C1693" s="313" t="s">
        <v>2319</v>
      </c>
      <c r="D1693" s="314">
        <f t="shared" si="47"/>
        <v>33</v>
      </c>
      <c r="E1693" s="313"/>
      <c r="F1693" s="288">
        <v>24</v>
      </c>
    </row>
    <row r="1694" spans="1:6" x14ac:dyDescent="0.25">
      <c r="A1694" s="313" t="s">
        <v>2320</v>
      </c>
      <c r="B1694" s="12" t="s">
        <v>5811</v>
      </c>
      <c r="C1694" s="313" t="s">
        <v>5812</v>
      </c>
      <c r="D1694" s="314">
        <f t="shared" ref="D1694:D1701" si="48">LEN(C1694)</f>
        <v>33</v>
      </c>
      <c r="E1694" s="313"/>
      <c r="F1694" s="288">
        <v>48</v>
      </c>
    </row>
    <row r="1695" spans="1:6" x14ac:dyDescent="0.25">
      <c r="A1695" s="313" t="s">
        <v>2321</v>
      </c>
      <c r="B1695" s="12" t="s">
        <v>5813</v>
      </c>
      <c r="C1695" s="313" t="s">
        <v>5814</v>
      </c>
      <c r="D1695" s="314">
        <f t="shared" si="48"/>
        <v>33</v>
      </c>
      <c r="E1695" s="313"/>
      <c r="F1695" s="288">
        <v>72</v>
      </c>
    </row>
    <row r="1696" spans="1:6" x14ac:dyDescent="0.25">
      <c r="A1696" s="313" t="s">
        <v>3498</v>
      </c>
      <c r="B1696" s="12" t="s">
        <v>3499</v>
      </c>
      <c r="C1696" s="313" t="s">
        <v>3500</v>
      </c>
      <c r="D1696" s="314">
        <f t="shared" si="48"/>
        <v>30</v>
      </c>
      <c r="E1696" s="313"/>
      <c r="F1696" s="288">
        <v>24</v>
      </c>
    </row>
    <row r="1697" spans="1:6" x14ac:dyDescent="0.25">
      <c r="A1697" s="313" t="s">
        <v>3501</v>
      </c>
      <c r="B1697" s="12" t="s">
        <v>5815</v>
      </c>
      <c r="C1697" s="313" t="s">
        <v>5816</v>
      </c>
      <c r="D1697" s="314">
        <f t="shared" si="48"/>
        <v>30</v>
      </c>
      <c r="E1697" s="313"/>
      <c r="F1697" s="288">
        <v>48</v>
      </c>
    </row>
    <row r="1698" spans="1:6" x14ac:dyDescent="0.25">
      <c r="A1698" s="313" t="s">
        <v>3502</v>
      </c>
      <c r="B1698" s="12" t="s">
        <v>5817</v>
      </c>
      <c r="C1698" s="313" t="s">
        <v>5818</v>
      </c>
      <c r="D1698" s="314">
        <f t="shared" si="48"/>
        <v>30</v>
      </c>
      <c r="E1698" s="313"/>
      <c r="F1698" s="288">
        <v>72</v>
      </c>
    </row>
    <row r="1699" spans="1:6" x14ac:dyDescent="0.25">
      <c r="A1699" s="313" t="s">
        <v>1344</v>
      </c>
      <c r="B1699" s="12" t="s">
        <v>1345</v>
      </c>
      <c r="C1699" s="313" t="s">
        <v>1346</v>
      </c>
      <c r="D1699" s="314">
        <f t="shared" si="48"/>
        <v>30</v>
      </c>
      <c r="E1699" s="313"/>
      <c r="F1699" s="288">
        <v>12</v>
      </c>
    </row>
    <row r="1700" spans="1:6" x14ac:dyDescent="0.25">
      <c r="A1700" s="313" t="s">
        <v>3141</v>
      </c>
      <c r="B1700" s="12" t="s">
        <v>3142</v>
      </c>
      <c r="C1700" s="313" t="s">
        <v>3143</v>
      </c>
      <c r="D1700" s="314">
        <f t="shared" si="48"/>
        <v>34</v>
      </c>
      <c r="E1700" s="313"/>
      <c r="F1700" s="288">
        <v>140</v>
      </c>
    </row>
    <row r="1701" spans="1:6" x14ac:dyDescent="0.25">
      <c r="A1701" s="313" t="s">
        <v>3146</v>
      </c>
      <c r="B1701" s="12" t="s">
        <v>3147</v>
      </c>
      <c r="C1701" s="313" t="s">
        <v>3148</v>
      </c>
      <c r="D1701" s="314">
        <f t="shared" si="48"/>
        <v>33</v>
      </c>
      <c r="E1701" s="313"/>
      <c r="F1701" s="288">
        <v>199</v>
      </c>
    </row>
    <row r="1702" spans="1:6" x14ac:dyDescent="0.25">
      <c r="A1702" s="313" t="s">
        <v>3144</v>
      </c>
      <c r="B1702" s="12" t="s">
        <v>3906</v>
      </c>
      <c r="C1702" s="313" t="s">
        <v>5819</v>
      </c>
      <c r="D1702" s="314">
        <f t="shared" ref="D1702:D1703" si="49">LEN(C1702)</f>
        <v>34</v>
      </c>
      <c r="E1702" s="313"/>
      <c r="F1702" s="288">
        <v>299</v>
      </c>
    </row>
    <row r="1703" spans="1:6" x14ac:dyDescent="0.25">
      <c r="A1703" s="313" t="s">
        <v>3149</v>
      </c>
      <c r="B1703" s="12" t="s">
        <v>3907</v>
      </c>
      <c r="C1703" s="313" t="s">
        <v>5820</v>
      </c>
      <c r="D1703" s="314">
        <f t="shared" si="49"/>
        <v>33</v>
      </c>
      <c r="E1703" s="313"/>
      <c r="F1703" s="288">
        <v>428</v>
      </c>
    </row>
    <row r="1704" spans="1:6" x14ac:dyDescent="0.25">
      <c r="A1704" s="313" t="s">
        <v>3145</v>
      </c>
      <c r="B1704" s="12" t="s">
        <v>3908</v>
      </c>
      <c r="C1704" s="313" t="s">
        <v>5821</v>
      </c>
      <c r="D1704" s="314">
        <f t="shared" ref="D1704:D1707" si="50">LEN(C1704)</f>
        <v>34</v>
      </c>
      <c r="E1704" s="313"/>
      <c r="F1704" s="288">
        <v>398</v>
      </c>
    </row>
    <row r="1705" spans="1:6" x14ac:dyDescent="0.25">
      <c r="A1705" s="313" t="s">
        <v>3150</v>
      </c>
      <c r="B1705" s="12" t="s">
        <v>3909</v>
      </c>
      <c r="C1705" s="313" t="s">
        <v>5822</v>
      </c>
      <c r="D1705" s="314">
        <f t="shared" si="50"/>
        <v>33</v>
      </c>
      <c r="E1705" s="313"/>
      <c r="F1705" s="288">
        <v>568</v>
      </c>
    </row>
    <row r="1706" spans="1:6" x14ac:dyDescent="0.25">
      <c r="A1706" s="313" t="s">
        <v>3151</v>
      </c>
      <c r="B1706" s="12" t="s">
        <v>3152</v>
      </c>
      <c r="C1706" s="313" t="s">
        <v>3153</v>
      </c>
      <c r="D1706" s="314">
        <f t="shared" si="50"/>
        <v>35</v>
      </c>
      <c r="E1706" s="313"/>
      <c r="F1706" s="288">
        <v>1400</v>
      </c>
    </row>
    <row r="1707" spans="1:6" x14ac:dyDescent="0.25">
      <c r="A1707" s="313" t="s">
        <v>3156</v>
      </c>
      <c r="B1707" s="12" t="s">
        <v>3157</v>
      </c>
      <c r="C1707" s="313" t="s">
        <v>3158</v>
      </c>
      <c r="D1707" s="314">
        <f t="shared" si="50"/>
        <v>34</v>
      </c>
      <c r="E1707" s="313"/>
      <c r="F1707" s="288">
        <v>1999</v>
      </c>
    </row>
    <row r="1708" spans="1:6" x14ac:dyDescent="0.25">
      <c r="A1708" s="313" t="s">
        <v>3154</v>
      </c>
      <c r="B1708" s="12" t="s">
        <v>3910</v>
      </c>
      <c r="C1708" s="313" t="s">
        <v>5823</v>
      </c>
      <c r="D1708" s="314">
        <f t="shared" ref="D1708:D1711" si="51">LEN(C1708)</f>
        <v>35</v>
      </c>
      <c r="E1708" s="313"/>
      <c r="F1708" s="288">
        <v>2999</v>
      </c>
    </row>
    <row r="1709" spans="1:6" x14ac:dyDescent="0.25">
      <c r="A1709" s="313" t="s">
        <v>3159</v>
      </c>
      <c r="B1709" s="12" t="s">
        <v>3911</v>
      </c>
      <c r="C1709" s="313" t="s">
        <v>5824</v>
      </c>
      <c r="D1709" s="314">
        <f t="shared" si="51"/>
        <v>34</v>
      </c>
      <c r="E1709" s="313"/>
      <c r="F1709" s="288">
        <v>4298</v>
      </c>
    </row>
    <row r="1710" spans="1:6" x14ac:dyDescent="0.25">
      <c r="A1710" s="313" t="s">
        <v>3155</v>
      </c>
      <c r="B1710" s="12" t="s">
        <v>3912</v>
      </c>
      <c r="C1710" s="313" t="s">
        <v>5825</v>
      </c>
      <c r="D1710" s="314">
        <f t="shared" si="51"/>
        <v>35</v>
      </c>
      <c r="E1710" s="313"/>
      <c r="F1710" s="288">
        <v>3998</v>
      </c>
    </row>
    <row r="1711" spans="1:6" x14ac:dyDescent="0.25">
      <c r="A1711" s="313" t="s">
        <v>3160</v>
      </c>
      <c r="B1711" s="12" t="s">
        <v>3913</v>
      </c>
      <c r="C1711" s="313" t="s">
        <v>5826</v>
      </c>
      <c r="D1711" s="314">
        <f t="shared" si="51"/>
        <v>34</v>
      </c>
      <c r="E1711" s="313"/>
      <c r="F1711" s="288">
        <v>5706</v>
      </c>
    </row>
    <row r="1712" spans="1:6" x14ac:dyDescent="0.25">
      <c r="A1712" s="313" t="s">
        <v>3161</v>
      </c>
      <c r="B1712" s="12" t="s">
        <v>3162</v>
      </c>
      <c r="C1712" s="313" t="s">
        <v>3163</v>
      </c>
      <c r="D1712" s="314">
        <f t="shared" ref="D1712:D1713" si="52">LEN(C1712)</f>
        <v>38</v>
      </c>
      <c r="E1712" s="313"/>
      <c r="F1712" s="288">
        <v>2800</v>
      </c>
    </row>
    <row r="1713" spans="1:6" x14ac:dyDescent="0.25">
      <c r="A1713" s="313" t="s">
        <v>3166</v>
      </c>
      <c r="B1713" s="12" t="s">
        <v>3167</v>
      </c>
      <c r="C1713" s="313" t="s">
        <v>3168</v>
      </c>
      <c r="D1713" s="314">
        <f t="shared" si="52"/>
        <v>37</v>
      </c>
      <c r="E1713" s="313"/>
      <c r="F1713" s="288">
        <v>3999</v>
      </c>
    </row>
    <row r="1714" spans="1:6" x14ac:dyDescent="0.25">
      <c r="A1714" s="313" t="s">
        <v>3164</v>
      </c>
      <c r="B1714" s="12" t="s">
        <v>3914</v>
      </c>
      <c r="C1714" s="313" t="s">
        <v>5827</v>
      </c>
      <c r="D1714" s="314">
        <f t="shared" ref="D1714:D1722" si="53">LEN(C1714)</f>
        <v>38</v>
      </c>
      <c r="E1714" s="313"/>
      <c r="F1714" s="288">
        <v>5999</v>
      </c>
    </row>
    <row r="1715" spans="1:6" x14ac:dyDescent="0.25">
      <c r="A1715" s="313" t="s">
        <v>3169</v>
      </c>
      <c r="B1715" s="12" t="s">
        <v>3915</v>
      </c>
      <c r="C1715" s="313" t="s">
        <v>5828</v>
      </c>
      <c r="D1715" s="314">
        <f t="shared" si="53"/>
        <v>37</v>
      </c>
      <c r="E1715" s="313"/>
      <c r="F1715" s="288">
        <v>8598</v>
      </c>
    </row>
    <row r="1716" spans="1:6" x14ac:dyDescent="0.25">
      <c r="A1716" s="313" t="s">
        <v>3165</v>
      </c>
      <c r="B1716" s="12" t="s">
        <v>3916</v>
      </c>
      <c r="C1716" s="313" t="s">
        <v>5829</v>
      </c>
      <c r="D1716" s="314">
        <f t="shared" si="53"/>
        <v>38</v>
      </c>
      <c r="E1716" s="313"/>
      <c r="F1716" s="288">
        <v>7998</v>
      </c>
    </row>
    <row r="1717" spans="1:6" x14ac:dyDescent="0.25">
      <c r="A1717" s="313" t="s">
        <v>3170</v>
      </c>
      <c r="B1717" s="12" t="s">
        <v>3917</v>
      </c>
      <c r="C1717" s="313" t="s">
        <v>5830</v>
      </c>
      <c r="D1717" s="314">
        <f t="shared" si="53"/>
        <v>37</v>
      </c>
      <c r="E1717" s="313"/>
      <c r="F1717" s="288">
        <v>11415</v>
      </c>
    </row>
    <row r="1718" spans="1:6" ht="30" x14ac:dyDescent="0.25">
      <c r="A1718" s="313" t="s">
        <v>125</v>
      </c>
      <c r="B1718" s="12" t="s">
        <v>126</v>
      </c>
      <c r="C1718" s="313" t="s">
        <v>127</v>
      </c>
      <c r="D1718" s="314">
        <f t="shared" si="53"/>
        <v>38</v>
      </c>
      <c r="E1718" s="313"/>
      <c r="F1718" s="288">
        <v>1295</v>
      </c>
    </row>
    <row r="1719" spans="1:6" ht="45" x14ac:dyDescent="0.25">
      <c r="A1719" s="313" t="s">
        <v>131</v>
      </c>
      <c r="B1719" s="12" t="s">
        <v>132</v>
      </c>
      <c r="C1719" s="313" t="s">
        <v>133</v>
      </c>
      <c r="D1719" s="314">
        <f t="shared" si="53"/>
        <v>39</v>
      </c>
      <c r="E1719" s="313"/>
      <c r="F1719" s="288">
        <v>2995</v>
      </c>
    </row>
    <row r="1720" spans="1:6" ht="45" x14ac:dyDescent="0.25">
      <c r="A1720" s="313" t="s">
        <v>135</v>
      </c>
      <c r="B1720" s="12" t="s">
        <v>136</v>
      </c>
      <c r="C1720" s="313" t="s">
        <v>137</v>
      </c>
      <c r="D1720" s="314">
        <f t="shared" si="53"/>
        <v>40</v>
      </c>
      <c r="E1720" s="313"/>
      <c r="F1720" s="288">
        <v>2995</v>
      </c>
    </row>
    <row r="1721" spans="1:6" x14ac:dyDescent="0.25">
      <c r="A1721" s="313" t="s">
        <v>2307</v>
      </c>
      <c r="B1721" s="12" t="s">
        <v>2308</v>
      </c>
      <c r="C1721" s="313" t="s">
        <v>2309</v>
      </c>
      <c r="D1721" s="314">
        <f t="shared" si="53"/>
        <v>34</v>
      </c>
      <c r="E1721" s="313"/>
      <c r="F1721" s="288">
        <v>78</v>
      </c>
    </row>
    <row r="1722" spans="1:6" x14ac:dyDescent="0.25">
      <c r="A1722" s="313" t="s">
        <v>2312</v>
      </c>
      <c r="B1722" s="12" t="s">
        <v>2313</v>
      </c>
      <c r="C1722" s="313" t="s">
        <v>2314</v>
      </c>
      <c r="D1722" s="314">
        <f t="shared" si="53"/>
        <v>34</v>
      </c>
      <c r="E1722" s="313"/>
      <c r="F1722" s="288">
        <v>180</v>
      </c>
    </row>
    <row r="1723" spans="1:6" x14ac:dyDescent="0.25">
      <c r="A1723" s="313" t="s">
        <v>2310</v>
      </c>
      <c r="B1723" s="12" t="s">
        <v>3918</v>
      </c>
      <c r="C1723" s="313" t="s">
        <v>5831</v>
      </c>
      <c r="D1723" s="314">
        <f t="shared" ref="D1723:D1728" si="54">LEN(C1723)</f>
        <v>34</v>
      </c>
      <c r="E1723" s="313"/>
      <c r="F1723" s="288">
        <v>156</v>
      </c>
    </row>
    <row r="1724" spans="1:6" x14ac:dyDescent="0.25">
      <c r="A1724" s="313" t="s">
        <v>2315</v>
      </c>
      <c r="B1724" s="12" t="s">
        <v>3919</v>
      </c>
      <c r="C1724" s="313" t="s">
        <v>5832</v>
      </c>
      <c r="D1724" s="314">
        <f t="shared" si="54"/>
        <v>34</v>
      </c>
      <c r="E1724" s="313"/>
      <c r="F1724" s="288">
        <v>360</v>
      </c>
    </row>
    <row r="1725" spans="1:6" x14ac:dyDescent="0.25">
      <c r="A1725" s="313" t="s">
        <v>2311</v>
      </c>
      <c r="B1725" s="12" t="s">
        <v>3920</v>
      </c>
      <c r="C1725" s="313" t="s">
        <v>5833</v>
      </c>
      <c r="D1725" s="314">
        <f t="shared" si="54"/>
        <v>34</v>
      </c>
      <c r="E1725" s="313"/>
      <c r="F1725" s="288">
        <v>234</v>
      </c>
    </row>
    <row r="1726" spans="1:6" x14ac:dyDescent="0.25">
      <c r="A1726" s="313" t="s">
        <v>2316</v>
      </c>
      <c r="B1726" s="12" t="s">
        <v>3921</v>
      </c>
      <c r="C1726" s="313" t="s">
        <v>5834</v>
      </c>
      <c r="D1726" s="314">
        <f t="shared" si="54"/>
        <v>34</v>
      </c>
      <c r="E1726" s="313"/>
      <c r="F1726" s="288">
        <v>540</v>
      </c>
    </row>
    <row r="1727" spans="1:6" x14ac:dyDescent="0.25">
      <c r="A1727" s="313" t="s">
        <v>3488</v>
      </c>
      <c r="B1727" s="12" t="s">
        <v>3489</v>
      </c>
      <c r="C1727" s="313" t="s">
        <v>3490</v>
      </c>
      <c r="D1727" s="314">
        <f t="shared" si="54"/>
        <v>39</v>
      </c>
      <c r="E1727" s="313"/>
      <c r="F1727" s="288">
        <v>78</v>
      </c>
    </row>
    <row r="1728" spans="1:6" x14ac:dyDescent="0.25">
      <c r="A1728" s="313" t="s">
        <v>3493</v>
      </c>
      <c r="B1728" s="12" t="s">
        <v>3494</v>
      </c>
      <c r="C1728" s="313" t="s">
        <v>3495</v>
      </c>
      <c r="D1728" s="314">
        <f t="shared" si="54"/>
        <v>39</v>
      </c>
      <c r="E1728" s="313"/>
      <c r="F1728" s="288">
        <v>180</v>
      </c>
    </row>
    <row r="1729" spans="1:6" x14ac:dyDescent="0.25">
      <c r="A1729" s="313" t="s">
        <v>3491</v>
      </c>
      <c r="B1729" s="12" t="s">
        <v>3922</v>
      </c>
      <c r="C1729" s="313" t="s">
        <v>5835</v>
      </c>
      <c r="D1729" s="314">
        <f t="shared" ref="D1729:D1730" si="55">LEN(C1729)</f>
        <v>39</v>
      </c>
      <c r="E1729" s="313"/>
      <c r="F1729" s="288">
        <v>156</v>
      </c>
    </row>
    <row r="1730" spans="1:6" x14ac:dyDescent="0.25">
      <c r="A1730" s="313" t="s">
        <v>3496</v>
      </c>
      <c r="B1730" s="12" t="s">
        <v>3923</v>
      </c>
      <c r="C1730" s="313" t="s">
        <v>5836</v>
      </c>
      <c r="D1730" s="314">
        <f t="shared" si="55"/>
        <v>39</v>
      </c>
      <c r="E1730" s="313"/>
      <c r="F1730" s="288">
        <v>360</v>
      </c>
    </row>
    <row r="1731" spans="1:6" x14ac:dyDescent="0.25">
      <c r="A1731" s="313" t="s">
        <v>3492</v>
      </c>
      <c r="B1731" s="12" t="s">
        <v>3924</v>
      </c>
      <c r="C1731" s="313" t="s">
        <v>5837</v>
      </c>
      <c r="D1731" s="314">
        <f t="shared" ref="D1731:D1733" si="56">LEN(C1731)</f>
        <v>39</v>
      </c>
      <c r="E1731" s="313"/>
      <c r="F1731" s="288">
        <v>234</v>
      </c>
    </row>
    <row r="1732" spans="1:6" x14ac:dyDescent="0.25">
      <c r="A1732" s="313" t="s">
        <v>3497</v>
      </c>
      <c r="B1732" s="12" t="s">
        <v>3925</v>
      </c>
      <c r="C1732" s="313" t="s">
        <v>5838</v>
      </c>
      <c r="D1732" s="314">
        <f t="shared" si="56"/>
        <v>39</v>
      </c>
      <c r="E1732" s="313"/>
      <c r="F1732" s="288">
        <v>540</v>
      </c>
    </row>
    <row r="1733" spans="1:6" ht="30" x14ac:dyDescent="0.25">
      <c r="A1733" s="313" t="s">
        <v>2037</v>
      </c>
      <c r="B1733" s="12" t="s">
        <v>2038</v>
      </c>
      <c r="C1733" s="313" t="s">
        <v>2039</v>
      </c>
      <c r="D1733" s="314">
        <f t="shared" si="56"/>
        <v>39</v>
      </c>
      <c r="E1733" s="313"/>
      <c r="F1733" s="288">
        <v>84.000000000000014</v>
      </c>
    </row>
    <row r="1734" spans="1:6" ht="30" x14ac:dyDescent="0.25">
      <c r="A1734" s="313" t="s">
        <v>2040</v>
      </c>
      <c r="B1734" s="12" t="s">
        <v>3926</v>
      </c>
      <c r="C1734" s="313" t="s">
        <v>5839</v>
      </c>
      <c r="D1734" s="314">
        <f t="shared" ref="D1734:D1736" si="57">LEN(C1734)</f>
        <v>39</v>
      </c>
      <c r="E1734" s="313"/>
      <c r="F1734" s="288">
        <v>180</v>
      </c>
    </row>
    <row r="1735" spans="1:6" x14ac:dyDescent="0.25">
      <c r="A1735" s="313" t="s">
        <v>1450</v>
      </c>
      <c r="B1735" s="12" t="s">
        <v>1451</v>
      </c>
      <c r="C1735" s="313" t="s">
        <v>1452</v>
      </c>
      <c r="D1735" s="314">
        <f t="shared" si="57"/>
        <v>37</v>
      </c>
      <c r="E1735" s="313"/>
      <c r="F1735" s="288">
        <v>2800</v>
      </c>
    </row>
    <row r="1736" spans="1:6" x14ac:dyDescent="0.25">
      <c r="A1736" s="313" t="s">
        <v>1453</v>
      </c>
      <c r="B1736" s="12" t="s">
        <v>1454</v>
      </c>
      <c r="C1736" s="313" t="s">
        <v>1455</v>
      </c>
      <c r="D1736" s="314">
        <f t="shared" si="57"/>
        <v>38</v>
      </c>
      <c r="E1736" s="313"/>
      <c r="F1736" s="288">
        <v>6400</v>
      </c>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sheetPr>
  <dimension ref="A1:AB140"/>
  <sheetViews>
    <sheetView tabSelected="1" zoomScale="85" zoomScaleNormal="85" workbookViewId="0">
      <selection activeCell="D20" sqref="D20"/>
    </sheetView>
  </sheetViews>
  <sheetFormatPr defaultColWidth="8.7109375" defaultRowHeight="15" x14ac:dyDescent="0.2"/>
  <cols>
    <col min="1" max="1" width="4.42578125" style="5" customWidth="1"/>
    <col min="2" max="2" width="16.42578125" style="5" customWidth="1"/>
    <col min="3" max="3" width="76.7109375" style="12" customWidth="1"/>
    <col min="4" max="4" width="39.140625" style="12" customWidth="1"/>
    <col min="5" max="5" width="3.7109375" style="12" customWidth="1"/>
    <col min="6" max="6" width="18.7109375" style="12" customWidth="1"/>
    <col min="7" max="7" width="15.7109375" style="5" customWidth="1"/>
    <col min="8" max="8" width="34.7109375" style="5" bestFit="1" customWidth="1"/>
    <col min="9" max="9" width="121.42578125" style="11" customWidth="1"/>
    <col min="10" max="10" width="22.140625" style="5" customWidth="1"/>
    <col min="11" max="11" width="12.42578125" style="5" hidden="1" customWidth="1"/>
    <col min="12" max="28" width="8.7109375" style="5" hidden="1" customWidth="1"/>
    <col min="29" max="37" width="8.7109375" style="5" customWidth="1"/>
    <col min="38" max="16384" width="8.7109375" style="5"/>
  </cols>
  <sheetData>
    <row r="1" spans="1:13" x14ac:dyDescent="0.2">
      <c r="G1" s="5" t="s">
        <v>0</v>
      </c>
    </row>
    <row r="2" spans="1:13" x14ac:dyDescent="0.2">
      <c r="G2" s="5" t="s">
        <v>1</v>
      </c>
    </row>
    <row r="3" spans="1:13" x14ac:dyDescent="0.2">
      <c r="G3" s="5" t="s">
        <v>2</v>
      </c>
    </row>
    <row r="5" spans="1:13" s="170" customFormat="1" ht="21" x14ac:dyDescent="0.2">
      <c r="A5" s="159" t="s">
        <v>42</v>
      </c>
      <c r="B5" s="159"/>
      <c r="C5" s="167"/>
      <c r="D5" s="167"/>
      <c r="E5" s="167"/>
      <c r="F5" s="167"/>
      <c r="G5" s="168"/>
      <c r="H5" s="168"/>
      <c r="I5" s="169"/>
    </row>
    <row r="6" spans="1:13" x14ac:dyDescent="0.2">
      <c r="A6" s="5" t="str">
        <f>Contents!A6</f>
        <v>Effective on October 1st 2016</v>
      </c>
    </row>
    <row r="7" spans="1:13" hidden="1" x14ac:dyDescent="0.2">
      <c r="A7" s="5" t="s">
        <v>5</v>
      </c>
    </row>
    <row r="8" spans="1:13" x14ac:dyDescent="0.2">
      <c r="A8" s="5" t="str">
        <f>Contents!A8</f>
        <v>Version: 20161001_rev1</v>
      </c>
    </row>
    <row r="9" spans="1:13" ht="18" x14ac:dyDescent="0.2">
      <c r="A9" s="146" t="s">
        <v>43</v>
      </c>
      <c r="B9" s="263"/>
      <c r="C9" s="267"/>
      <c r="D9" s="267"/>
      <c r="E9" s="267"/>
      <c r="F9" s="267"/>
      <c r="G9" s="264"/>
      <c r="H9" s="264"/>
      <c r="I9" s="268"/>
    </row>
    <row r="10" spans="1:13" x14ac:dyDescent="0.2">
      <c r="A10" s="5" t="s">
        <v>44</v>
      </c>
    </row>
    <row r="12" spans="1:13" ht="15.75" customHeight="1" x14ac:dyDescent="0.2">
      <c r="C12" s="13" t="s">
        <v>45</v>
      </c>
      <c r="D12" s="14"/>
      <c r="E12" s="14"/>
      <c r="F12" s="14"/>
    </row>
    <row r="13" spans="1:13" ht="15.75" customHeight="1" x14ac:dyDescent="0.2">
      <c r="C13" s="12" t="s">
        <v>46</v>
      </c>
      <c r="D13" s="14"/>
      <c r="E13" s="14"/>
      <c r="F13" s="14"/>
      <c r="H13" s="254"/>
      <c r="I13" s="12"/>
      <c r="J13" s="12"/>
      <c r="K13" s="12"/>
      <c r="M13" s="5" t="s">
        <v>47</v>
      </c>
    </row>
    <row r="14" spans="1:13" ht="15.75" customHeight="1" x14ac:dyDescent="0.2">
      <c r="C14" s="12" t="s">
        <v>48</v>
      </c>
      <c r="D14" s="14"/>
      <c r="E14" s="14"/>
      <c r="F14" s="14"/>
    </row>
    <row r="15" spans="1:13" ht="15.75" customHeight="1" x14ac:dyDescent="0.2">
      <c r="D15" s="14"/>
      <c r="E15" s="14"/>
      <c r="F15" s="14"/>
    </row>
    <row r="16" spans="1:13" ht="15.75" customHeight="1" x14ac:dyDescent="0.2">
      <c r="C16" s="13" t="s">
        <v>49</v>
      </c>
      <c r="D16" s="14"/>
      <c r="E16" s="14"/>
      <c r="F16" s="14"/>
    </row>
    <row r="17" spans="3:9" ht="15.75" customHeight="1" x14ac:dyDescent="0.2">
      <c r="C17" s="12" t="s">
        <v>50</v>
      </c>
      <c r="D17" s="14"/>
      <c r="E17" s="14"/>
      <c r="F17" s="14"/>
    </row>
    <row r="18" spans="3:9" ht="15.75" customHeight="1" x14ac:dyDescent="0.2">
      <c r="C18" s="12" t="s">
        <v>51</v>
      </c>
      <c r="D18" s="14"/>
      <c r="E18" s="14"/>
      <c r="F18" s="14"/>
    </row>
    <row r="19" spans="3:9" ht="15.75" customHeight="1" x14ac:dyDescent="0.2">
      <c r="C19" s="12" t="s">
        <v>52</v>
      </c>
      <c r="D19" s="14"/>
      <c r="E19" s="14"/>
      <c r="F19" s="14"/>
    </row>
    <row r="20" spans="3:9" ht="15.75" customHeight="1" x14ac:dyDescent="0.2">
      <c r="C20" s="12" t="s">
        <v>53</v>
      </c>
      <c r="D20" s="14"/>
      <c r="E20" s="14"/>
      <c r="F20" s="14"/>
    </row>
    <row r="21" spans="3:9" ht="15.75" customHeight="1" x14ac:dyDescent="0.2">
      <c r="D21" s="14"/>
      <c r="E21" s="14"/>
      <c r="F21" s="14"/>
    </row>
    <row r="22" spans="3:9" x14ac:dyDescent="0.2">
      <c r="C22" s="13" t="s">
        <v>54</v>
      </c>
      <c r="D22" s="14"/>
      <c r="E22" s="14"/>
      <c r="F22" s="14"/>
    </row>
    <row r="23" spans="3:9" ht="30" x14ac:dyDescent="0.2">
      <c r="C23" s="12" t="s">
        <v>55</v>
      </c>
      <c r="D23" s="14"/>
      <c r="E23" s="14"/>
      <c r="F23" s="14"/>
      <c r="H23" s="20" t="s">
        <v>56</v>
      </c>
      <c r="I23" s="30" t="s">
        <v>57</v>
      </c>
    </row>
    <row r="24" spans="3:9" x14ac:dyDescent="0.2">
      <c r="C24" s="37" t="s">
        <v>58</v>
      </c>
      <c r="D24" s="14"/>
      <c r="E24" s="14"/>
      <c r="F24" s="14"/>
      <c r="H24" s="5" t="s">
        <v>59</v>
      </c>
      <c r="I24" s="11" t="s">
        <v>60</v>
      </c>
    </row>
    <row r="25" spans="3:9" x14ac:dyDescent="0.2">
      <c r="C25" s="37" t="s">
        <v>61</v>
      </c>
      <c r="D25" s="14"/>
      <c r="E25" s="14"/>
      <c r="F25" s="14"/>
      <c r="H25" s="5" t="s">
        <v>62</v>
      </c>
      <c r="I25" s="11" t="s">
        <v>63</v>
      </c>
    </row>
    <row r="26" spans="3:9" x14ac:dyDescent="0.2">
      <c r="C26" s="37" t="s">
        <v>64</v>
      </c>
      <c r="H26" s="5" t="s">
        <v>62</v>
      </c>
      <c r="I26" s="11" t="s">
        <v>65</v>
      </c>
    </row>
    <row r="27" spans="3:9" x14ac:dyDescent="0.2">
      <c r="C27" s="38" t="s">
        <v>66</v>
      </c>
      <c r="H27" s="5" t="s">
        <v>62</v>
      </c>
      <c r="I27" s="11" t="s">
        <v>67</v>
      </c>
    </row>
    <row r="28" spans="3:9" x14ac:dyDescent="0.2">
      <c r="C28" s="37" t="s">
        <v>68</v>
      </c>
      <c r="D28" s="14"/>
      <c r="E28" s="14"/>
      <c r="F28" s="14"/>
      <c r="H28" s="5" t="s">
        <v>69</v>
      </c>
      <c r="I28" s="11" t="s">
        <v>70</v>
      </c>
    </row>
    <row r="29" spans="3:9" x14ac:dyDescent="0.2">
      <c r="C29" s="37" t="s">
        <v>71</v>
      </c>
      <c r="D29" s="14"/>
      <c r="E29" s="14"/>
      <c r="F29" s="14"/>
      <c r="H29" s="5" t="s">
        <v>72</v>
      </c>
      <c r="I29" s="11" t="s">
        <v>73</v>
      </c>
    </row>
    <row r="30" spans="3:9" ht="30" x14ac:dyDescent="0.2">
      <c r="C30" s="38" t="s">
        <v>74</v>
      </c>
      <c r="D30" s="14"/>
      <c r="E30" s="14"/>
      <c r="F30" s="14"/>
      <c r="H30" s="11" t="s">
        <v>75</v>
      </c>
      <c r="I30" s="11" t="s">
        <v>76</v>
      </c>
    </row>
    <row r="31" spans="3:9" ht="30" x14ac:dyDescent="0.2">
      <c r="C31" s="254" t="s">
        <v>77</v>
      </c>
      <c r="H31" s="11" t="s">
        <v>78</v>
      </c>
      <c r="I31" s="5"/>
    </row>
    <row r="32" spans="3:9" x14ac:dyDescent="0.2">
      <c r="C32" s="37" t="s">
        <v>79</v>
      </c>
      <c r="D32" s="14"/>
      <c r="E32" s="14"/>
      <c r="F32" s="14"/>
      <c r="H32" s="5" t="s">
        <v>62</v>
      </c>
      <c r="I32" s="11" t="s">
        <v>80</v>
      </c>
    </row>
    <row r="33" spans="3:9" x14ac:dyDescent="0.2">
      <c r="C33" s="21" t="s">
        <v>81</v>
      </c>
    </row>
    <row r="34" spans="3:9" x14ac:dyDescent="0.2">
      <c r="C34" s="13"/>
    </row>
    <row r="35" spans="3:9" ht="90" x14ac:dyDescent="0.2">
      <c r="C35" s="13" t="s">
        <v>82</v>
      </c>
      <c r="I35" s="30"/>
    </row>
    <row r="36" spans="3:9" x14ac:dyDescent="0.2">
      <c r="C36" s="37"/>
      <c r="D36" s="14"/>
      <c r="E36" s="14"/>
      <c r="F36" s="14"/>
    </row>
    <row r="37" spans="3:9" ht="75" x14ac:dyDescent="0.2">
      <c r="C37" s="13" t="s">
        <v>83</v>
      </c>
      <c r="D37" s="14"/>
      <c r="E37" s="14"/>
      <c r="F37" s="14"/>
    </row>
    <row r="38" spans="3:9" x14ac:dyDescent="0.2">
      <c r="C38" s="37"/>
      <c r="D38" s="14"/>
      <c r="E38" s="14"/>
      <c r="F38" s="14"/>
    </row>
    <row r="39" spans="3:9" x14ac:dyDescent="0.2">
      <c r="C39" s="37"/>
      <c r="D39" s="14"/>
      <c r="E39" s="14"/>
      <c r="F39" s="14"/>
    </row>
    <row r="40" spans="3:9" x14ac:dyDescent="0.2">
      <c r="C40" s="21"/>
      <c r="D40" s="14"/>
      <c r="E40" s="14"/>
      <c r="F40" s="14"/>
    </row>
    <row r="41" spans="3:9" ht="90" customHeight="1" x14ac:dyDescent="0.2">
      <c r="C41" s="13" t="s">
        <v>84</v>
      </c>
      <c r="D41" s="14"/>
      <c r="E41" s="14"/>
      <c r="F41" s="14"/>
      <c r="I41" s="30"/>
    </row>
    <row r="42" spans="3:9" ht="30" x14ac:dyDescent="0.2">
      <c r="C42" s="12" t="s">
        <v>85</v>
      </c>
      <c r="I42" s="30" t="s">
        <v>57</v>
      </c>
    </row>
    <row r="43" spans="3:9" ht="30" x14ac:dyDescent="0.2">
      <c r="C43" s="37" t="s">
        <v>86</v>
      </c>
      <c r="I43" s="11" t="s">
        <v>87</v>
      </c>
    </row>
    <row r="44" spans="3:9" ht="15" customHeight="1" x14ac:dyDescent="0.2">
      <c r="C44" s="37" t="s">
        <v>88</v>
      </c>
      <c r="I44" s="11" t="s">
        <v>89</v>
      </c>
    </row>
    <row r="45" spans="3:9" x14ac:dyDescent="0.2">
      <c r="C45" s="37" t="s">
        <v>90</v>
      </c>
      <c r="I45" s="11" t="s">
        <v>91</v>
      </c>
    </row>
    <row r="46" spans="3:9" x14ac:dyDescent="0.2">
      <c r="C46" s="37" t="s">
        <v>92</v>
      </c>
      <c r="I46" s="11" t="s">
        <v>93</v>
      </c>
    </row>
    <row r="47" spans="3:9" ht="30" x14ac:dyDescent="0.2">
      <c r="C47" s="37" t="s">
        <v>94</v>
      </c>
      <c r="I47" s="11" t="s">
        <v>95</v>
      </c>
    </row>
    <row r="48" spans="3:9" x14ac:dyDescent="0.2">
      <c r="C48" s="37" t="s">
        <v>96</v>
      </c>
      <c r="I48" s="11" t="s">
        <v>73</v>
      </c>
    </row>
    <row r="49" spans="1:26" x14ac:dyDescent="0.2">
      <c r="C49" s="37" t="s">
        <v>97</v>
      </c>
      <c r="I49" s="11" t="s">
        <v>98</v>
      </c>
    </row>
    <row r="50" spans="1:26" ht="30" x14ac:dyDescent="0.2">
      <c r="C50" s="37" t="s">
        <v>99</v>
      </c>
      <c r="D50" s="14"/>
      <c r="E50" s="14"/>
      <c r="F50" s="14"/>
      <c r="I50" s="11" t="s">
        <v>70</v>
      </c>
    </row>
    <row r="51" spans="1:26" x14ac:dyDescent="0.2">
      <c r="C51" s="37" t="s">
        <v>100</v>
      </c>
      <c r="I51" s="11" t="s">
        <v>101</v>
      </c>
    </row>
    <row r="52" spans="1:26" ht="30" x14ac:dyDescent="0.2">
      <c r="C52" s="37" t="s">
        <v>102</v>
      </c>
      <c r="I52" s="11" t="s">
        <v>63</v>
      </c>
    </row>
    <row r="53" spans="1:26" x14ac:dyDescent="0.2">
      <c r="C53" s="37" t="s">
        <v>103</v>
      </c>
      <c r="I53" s="11" t="s">
        <v>104</v>
      </c>
    </row>
    <row r="54" spans="1:26" x14ac:dyDescent="0.2">
      <c r="C54" s="37" t="s">
        <v>105</v>
      </c>
      <c r="I54" s="11" t="s">
        <v>67</v>
      </c>
    </row>
    <row r="55" spans="1:26" x14ac:dyDescent="0.2">
      <c r="C55" s="38" t="s">
        <v>106</v>
      </c>
      <c r="I55" s="11" t="s">
        <v>107</v>
      </c>
    </row>
    <row r="56" spans="1:26" x14ac:dyDescent="0.2">
      <c r="C56" s="37" t="s">
        <v>108</v>
      </c>
      <c r="I56" s="11" t="s">
        <v>109</v>
      </c>
    </row>
    <row r="57" spans="1:26" x14ac:dyDescent="0.2">
      <c r="C57" s="37" t="s">
        <v>110</v>
      </c>
      <c r="I57" s="11" t="s">
        <v>111</v>
      </c>
    </row>
    <row r="58" spans="1:26" ht="30" x14ac:dyDescent="0.2">
      <c r="C58" s="37" t="s">
        <v>112</v>
      </c>
      <c r="I58" s="11" t="s">
        <v>113</v>
      </c>
    </row>
    <row r="59" spans="1:26" x14ac:dyDescent="0.2">
      <c r="C59" s="37" t="s">
        <v>114</v>
      </c>
      <c r="I59" s="11" t="s">
        <v>65</v>
      </c>
    </row>
    <row r="60" spans="1:26" x14ac:dyDescent="0.2">
      <c r="C60" s="37"/>
      <c r="D60" s="14"/>
      <c r="E60" s="14"/>
      <c r="F60" s="14"/>
    </row>
    <row r="61" spans="1:26" x14ac:dyDescent="0.2">
      <c r="A61" s="18"/>
      <c r="B61" s="20"/>
      <c r="G61" s="265"/>
      <c r="H61" s="9"/>
      <c r="I61" s="277"/>
      <c r="L61" s="33"/>
      <c r="M61" s="33"/>
      <c r="N61" s="33"/>
      <c r="O61" s="33"/>
      <c r="P61" s="33"/>
      <c r="Q61" s="33"/>
      <c r="R61" s="33"/>
      <c r="S61" s="33"/>
      <c r="T61" s="33"/>
      <c r="U61" s="33"/>
      <c r="V61" s="33"/>
      <c r="W61" s="33"/>
      <c r="X61" s="33"/>
      <c r="Y61" s="33"/>
      <c r="Z61" s="33"/>
    </row>
    <row r="62" spans="1:26" ht="21" x14ac:dyDescent="0.2">
      <c r="A62" s="159" t="s">
        <v>115</v>
      </c>
      <c r="B62" s="263"/>
      <c r="C62" s="267"/>
      <c r="D62" s="267"/>
      <c r="E62" s="267"/>
      <c r="F62" s="267"/>
      <c r="G62" s="264"/>
      <c r="H62" s="264"/>
      <c r="I62" s="268"/>
      <c r="L62" s="33"/>
      <c r="M62" s="33"/>
      <c r="N62" s="33"/>
      <c r="O62" s="33"/>
      <c r="P62" s="33"/>
      <c r="Q62" s="33"/>
      <c r="R62" s="33"/>
      <c r="S62" s="33"/>
      <c r="T62" s="33"/>
      <c r="U62" s="33"/>
      <c r="V62" s="33"/>
      <c r="W62" s="33"/>
      <c r="X62" s="33"/>
      <c r="Y62" s="33"/>
      <c r="Z62" s="33"/>
    </row>
    <row r="63" spans="1:26" ht="75.75" customHeight="1" x14ac:dyDescent="0.2">
      <c r="A63" s="329" t="s">
        <v>116</v>
      </c>
      <c r="B63" s="329"/>
      <c r="C63" s="329"/>
      <c r="D63" s="329"/>
      <c r="E63" s="329"/>
      <c r="F63" s="329"/>
      <c r="G63" s="329"/>
      <c r="H63" s="329"/>
      <c r="I63" s="307"/>
      <c r="L63" s="33"/>
      <c r="M63" s="33"/>
      <c r="N63" s="33"/>
      <c r="O63" s="33"/>
      <c r="P63" s="33"/>
      <c r="Q63" s="33"/>
      <c r="R63" s="33"/>
      <c r="S63" s="33"/>
      <c r="T63" s="33"/>
      <c r="U63" s="33"/>
      <c r="V63" s="33"/>
      <c r="W63" s="33"/>
      <c r="X63" s="33"/>
      <c r="Y63" s="33"/>
      <c r="Z63" s="33"/>
    </row>
    <row r="64" spans="1:26" x14ac:dyDescent="0.2">
      <c r="A64" s="263" t="s">
        <v>117</v>
      </c>
      <c r="B64" s="263"/>
      <c r="C64" s="267"/>
      <c r="D64" s="267"/>
      <c r="E64" s="267"/>
      <c r="F64" s="267"/>
      <c r="G64" s="264"/>
      <c r="H64" s="264"/>
      <c r="I64" s="268"/>
      <c r="L64" s="33"/>
      <c r="M64" s="33"/>
      <c r="N64" s="33"/>
      <c r="O64" s="33"/>
      <c r="P64" s="33"/>
      <c r="Q64" s="33"/>
      <c r="R64" s="33"/>
      <c r="S64" s="33"/>
      <c r="T64" s="33"/>
      <c r="U64" s="33"/>
      <c r="V64" s="33"/>
      <c r="W64" s="33"/>
      <c r="X64" s="33"/>
      <c r="Y64" s="33"/>
      <c r="Z64" s="33"/>
    </row>
    <row r="65" spans="1:26" x14ac:dyDescent="0.2">
      <c r="A65" s="147"/>
      <c r="B65" s="147" t="s">
        <v>118</v>
      </c>
      <c r="C65" s="8" t="s">
        <v>119</v>
      </c>
      <c r="D65" s="8" t="s">
        <v>120</v>
      </c>
      <c r="E65" s="8"/>
      <c r="F65" s="8"/>
      <c r="G65" s="147" t="s">
        <v>121</v>
      </c>
      <c r="H65" s="147" t="s">
        <v>122</v>
      </c>
      <c r="I65" s="15" t="s">
        <v>123</v>
      </c>
      <c r="J65" s="16" t="s">
        <v>124</v>
      </c>
      <c r="L65" s="33"/>
      <c r="M65" s="33"/>
      <c r="N65" s="33"/>
      <c r="O65" s="33"/>
      <c r="P65" s="33"/>
      <c r="Q65" s="33"/>
      <c r="R65" s="33"/>
      <c r="S65" s="33"/>
      <c r="T65" s="33"/>
      <c r="U65" s="33"/>
      <c r="V65" s="33"/>
      <c r="W65" s="33"/>
      <c r="X65" s="33"/>
      <c r="Y65" s="33"/>
      <c r="Z65" s="33"/>
    </row>
    <row r="66" spans="1:26" ht="45" x14ac:dyDescent="0.2">
      <c r="B66" s="20" t="s">
        <v>125</v>
      </c>
      <c r="C66" s="12" t="s">
        <v>126</v>
      </c>
      <c r="D66" s="12" t="s">
        <v>127</v>
      </c>
      <c r="E66" s="12">
        <f t="shared" ref="E66:E68" si="0">LEN(D66)</f>
        <v>38</v>
      </c>
      <c r="G66" s="288">
        <v>1295</v>
      </c>
      <c r="H66" s="5" t="s">
        <v>128</v>
      </c>
      <c r="I66" s="277" t="s">
        <v>129</v>
      </c>
      <c r="J66" s="11" t="s">
        <v>130</v>
      </c>
      <c r="L66" s="33"/>
      <c r="M66" s="33"/>
      <c r="N66" s="33"/>
      <c r="O66" s="33"/>
      <c r="P66" s="33"/>
      <c r="Q66" s="33"/>
      <c r="R66" s="33"/>
      <c r="S66" s="33"/>
      <c r="T66" s="33"/>
      <c r="U66" s="33"/>
      <c r="V66" s="33"/>
      <c r="W66" s="33"/>
      <c r="X66" s="33"/>
      <c r="Y66" s="33"/>
      <c r="Z66" s="33"/>
    </row>
    <row r="67" spans="1:26" ht="75" x14ac:dyDescent="0.2">
      <c r="B67" s="20" t="s">
        <v>131</v>
      </c>
      <c r="C67" s="12" t="s">
        <v>132</v>
      </c>
      <c r="D67" s="12" t="s">
        <v>133</v>
      </c>
      <c r="E67" s="12">
        <f t="shared" si="0"/>
        <v>39</v>
      </c>
      <c r="G67" s="288">
        <v>2995</v>
      </c>
      <c r="H67" s="5" t="s">
        <v>128</v>
      </c>
      <c r="I67" s="277" t="s">
        <v>134</v>
      </c>
      <c r="J67" s="11" t="s">
        <v>130</v>
      </c>
      <c r="L67" s="33"/>
      <c r="M67" s="33"/>
      <c r="N67" s="33"/>
      <c r="O67" s="33"/>
      <c r="P67" s="33"/>
      <c r="Q67" s="33"/>
      <c r="R67" s="33"/>
      <c r="S67" s="33"/>
      <c r="T67" s="33"/>
      <c r="U67" s="33"/>
      <c r="V67" s="33"/>
      <c r="W67" s="33"/>
      <c r="X67" s="33"/>
      <c r="Y67" s="33"/>
      <c r="Z67" s="33"/>
    </row>
    <row r="68" spans="1:26" ht="75" x14ac:dyDescent="0.2">
      <c r="B68" s="20" t="s">
        <v>135</v>
      </c>
      <c r="C68" s="12" t="s">
        <v>136</v>
      </c>
      <c r="D68" s="12" t="s">
        <v>137</v>
      </c>
      <c r="E68" s="12">
        <f t="shared" si="0"/>
        <v>40</v>
      </c>
      <c r="G68" s="288">
        <v>2995</v>
      </c>
      <c r="H68" s="5" t="s">
        <v>128</v>
      </c>
      <c r="I68" s="277" t="s">
        <v>138</v>
      </c>
      <c r="J68" s="11" t="s">
        <v>130</v>
      </c>
      <c r="L68" s="33"/>
      <c r="M68" s="33"/>
      <c r="N68" s="33"/>
      <c r="O68" s="33"/>
      <c r="P68" s="33"/>
      <c r="Q68" s="33"/>
      <c r="R68" s="33"/>
      <c r="S68" s="33"/>
      <c r="T68" s="33"/>
      <c r="U68" s="33"/>
      <c r="V68" s="33"/>
      <c r="W68" s="33"/>
      <c r="X68" s="33"/>
      <c r="Y68" s="33"/>
      <c r="Z68" s="33"/>
    </row>
    <row r="69" spans="1:26" ht="45" x14ac:dyDescent="0.2">
      <c r="B69" s="20" t="s">
        <v>139</v>
      </c>
      <c r="C69" s="12" t="s">
        <v>140</v>
      </c>
      <c r="D69" s="12" t="s">
        <v>141</v>
      </c>
      <c r="E69" s="12">
        <f t="shared" ref="E69:E73" si="1">LEN(D69)</f>
        <v>38</v>
      </c>
      <c r="G69" s="288">
        <v>495</v>
      </c>
      <c r="H69" s="5" t="s">
        <v>128</v>
      </c>
      <c r="I69" s="277" t="s">
        <v>142</v>
      </c>
      <c r="J69" s="11" t="s">
        <v>130</v>
      </c>
      <c r="L69" s="33"/>
      <c r="M69" s="33"/>
      <c r="N69" s="33"/>
      <c r="O69" s="33"/>
      <c r="P69" s="33"/>
      <c r="Q69" s="33"/>
      <c r="R69" s="33"/>
      <c r="S69" s="33"/>
      <c r="T69" s="33"/>
      <c r="U69" s="33"/>
      <c r="V69" s="33"/>
      <c r="W69" s="33"/>
      <c r="X69" s="33"/>
      <c r="Y69" s="33"/>
      <c r="Z69" s="33"/>
    </row>
    <row r="70" spans="1:26" ht="60" x14ac:dyDescent="0.2">
      <c r="B70" s="20" t="s">
        <v>143</v>
      </c>
      <c r="C70" s="12" t="s">
        <v>144</v>
      </c>
      <c r="D70" s="12" t="s">
        <v>145</v>
      </c>
      <c r="E70" s="12">
        <f t="shared" si="1"/>
        <v>39</v>
      </c>
      <c r="G70" s="288">
        <v>1295</v>
      </c>
      <c r="H70" s="5" t="s">
        <v>128</v>
      </c>
      <c r="I70" s="277" t="s">
        <v>146</v>
      </c>
      <c r="J70" s="11" t="s">
        <v>130</v>
      </c>
      <c r="L70" s="33"/>
      <c r="M70" s="33"/>
      <c r="N70" s="33"/>
      <c r="O70" s="33"/>
      <c r="P70" s="33"/>
      <c r="Q70" s="33"/>
      <c r="R70" s="33"/>
      <c r="S70" s="33"/>
      <c r="T70" s="33"/>
      <c r="U70" s="33"/>
      <c r="V70" s="33"/>
      <c r="W70" s="33"/>
      <c r="X70" s="33"/>
      <c r="Y70" s="33"/>
      <c r="Z70" s="33"/>
    </row>
    <row r="71" spans="1:26" ht="60" x14ac:dyDescent="0.2">
      <c r="B71" s="20" t="s">
        <v>147</v>
      </c>
      <c r="C71" s="12" t="s">
        <v>148</v>
      </c>
      <c r="D71" s="12" t="s">
        <v>149</v>
      </c>
      <c r="E71" s="12">
        <f t="shared" si="1"/>
        <v>40</v>
      </c>
      <c r="G71" s="288">
        <v>1395</v>
      </c>
      <c r="H71" s="5" t="s">
        <v>128</v>
      </c>
      <c r="I71" s="277" t="s">
        <v>150</v>
      </c>
      <c r="J71" s="11" t="s">
        <v>130</v>
      </c>
      <c r="L71" s="33"/>
      <c r="M71" s="33"/>
      <c r="N71" s="33"/>
      <c r="O71" s="33"/>
      <c r="P71" s="33"/>
      <c r="Q71" s="33"/>
      <c r="R71" s="33"/>
      <c r="S71" s="33"/>
      <c r="T71" s="33"/>
      <c r="U71" s="33"/>
      <c r="V71" s="33"/>
      <c r="W71" s="33"/>
      <c r="X71" s="33"/>
      <c r="Y71" s="33"/>
      <c r="Z71" s="33"/>
    </row>
    <row r="72" spans="1:26" ht="45" x14ac:dyDescent="0.2">
      <c r="B72" s="20" t="s">
        <v>151</v>
      </c>
      <c r="C72" s="12" t="s">
        <v>152</v>
      </c>
      <c r="D72" s="12" t="s">
        <v>153</v>
      </c>
      <c r="E72" s="12">
        <f t="shared" si="1"/>
        <v>40</v>
      </c>
      <c r="G72" s="288">
        <v>1495</v>
      </c>
      <c r="H72" s="5" t="s">
        <v>128</v>
      </c>
      <c r="I72" s="277" t="s">
        <v>154</v>
      </c>
      <c r="J72" s="11" t="s">
        <v>130</v>
      </c>
      <c r="L72" s="33"/>
      <c r="M72" s="33"/>
      <c r="N72" s="33"/>
      <c r="O72" s="33"/>
      <c r="P72" s="33"/>
      <c r="Q72" s="33"/>
      <c r="R72" s="33"/>
      <c r="S72" s="33"/>
      <c r="T72" s="33"/>
      <c r="U72" s="33"/>
      <c r="V72" s="33"/>
      <c r="W72" s="33"/>
      <c r="X72" s="33"/>
      <c r="Y72" s="33"/>
      <c r="Z72" s="33"/>
    </row>
    <row r="73" spans="1:26" ht="45" x14ac:dyDescent="0.2">
      <c r="B73" s="20" t="s">
        <v>155</v>
      </c>
      <c r="C73" s="12" t="s">
        <v>156</v>
      </c>
      <c r="D73" s="12" t="s">
        <v>157</v>
      </c>
      <c r="E73" s="12">
        <f t="shared" si="1"/>
        <v>40</v>
      </c>
      <c r="G73" s="288">
        <v>1495</v>
      </c>
      <c r="H73" s="5" t="s">
        <v>128</v>
      </c>
      <c r="I73" s="277" t="s">
        <v>158</v>
      </c>
      <c r="J73" s="11" t="s">
        <v>130</v>
      </c>
      <c r="L73" s="33"/>
      <c r="M73" s="33"/>
      <c r="N73" s="33"/>
      <c r="O73" s="33"/>
      <c r="P73" s="33"/>
      <c r="Q73" s="33"/>
      <c r="R73" s="33"/>
      <c r="S73" s="33"/>
      <c r="T73" s="33"/>
      <c r="U73" s="33"/>
      <c r="V73" s="33"/>
      <c r="W73" s="33"/>
      <c r="X73" s="33"/>
      <c r="Y73" s="33"/>
      <c r="Z73" s="33"/>
    </row>
    <row r="74" spans="1:26" ht="45" x14ac:dyDescent="0.2">
      <c r="A74" s="20"/>
      <c r="B74" s="20" t="s">
        <v>159</v>
      </c>
      <c r="C74" s="12" t="s">
        <v>160</v>
      </c>
      <c r="D74" s="12" t="s">
        <v>161</v>
      </c>
      <c r="E74" s="12">
        <f t="shared" ref="E74:E75" si="2">LEN(D74)</f>
        <v>38</v>
      </c>
      <c r="G74" s="288">
        <v>645</v>
      </c>
      <c r="H74" s="5" t="s">
        <v>128</v>
      </c>
      <c r="I74" s="277" t="s">
        <v>162</v>
      </c>
      <c r="J74" s="11" t="s">
        <v>130</v>
      </c>
      <c r="L74" s="33"/>
      <c r="M74" s="33"/>
      <c r="N74" s="33"/>
      <c r="O74" s="33"/>
      <c r="P74" s="33"/>
      <c r="Q74" s="33"/>
      <c r="R74" s="33"/>
      <c r="S74" s="33"/>
      <c r="T74" s="33"/>
      <c r="U74" s="33"/>
      <c r="V74" s="33"/>
      <c r="W74" s="33"/>
      <c r="X74" s="33"/>
      <c r="Y74" s="33"/>
      <c r="Z74" s="33"/>
    </row>
    <row r="75" spans="1:26" ht="45" x14ac:dyDescent="0.2">
      <c r="A75" s="20"/>
      <c r="B75" s="20" t="s">
        <v>163</v>
      </c>
      <c r="C75" s="12" t="s">
        <v>164</v>
      </c>
      <c r="D75" s="12" t="s">
        <v>165</v>
      </c>
      <c r="E75" s="12">
        <f t="shared" si="2"/>
        <v>38</v>
      </c>
      <c r="G75" s="288">
        <v>795</v>
      </c>
      <c r="H75" s="5" t="s">
        <v>128</v>
      </c>
      <c r="I75" s="277" t="s">
        <v>166</v>
      </c>
      <c r="J75" s="11" t="s">
        <v>130</v>
      </c>
      <c r="L75" s="33"/>
      <c r="M75" s="33"/>
      <c r="N75" s="33"/>
      <c r="O75" s="33"/>
      <c r="P75" s="33"/>
      <c r="Q75" s="33"/>
      <c r="R75" s="33"/>
      <c r="S75" s="33"/>
      <c r="T75" s="33"/>
      <c r="U75" s="33"/>
      <c r="V75" s="33"/>
      <c r="W75" s="33"/>
      <c r="X75" s="33"/>
      <c r="Y75" s="33"/>
      <c r="Z75" s="33"/>
    </row>
    <row r="76" spans="1:26" x14ac:dyDescent="0.2">
      <c r="A76" s="20"/>
      <c r="B76" s="20"/>
      <c r="L76" s="33"/>
      <c r="M76" s="33"/>
      <c r="N76" s="33"/>
      <c r="O76" s="33"/>
      <c r="P76" s="33"/>
      <c r="Q76" s="33"/>
      <c r="R76" s="33"/>
      <c r="S76" s="33"/>
      <c r="T76" s="33"/>
      <c r="U76" s="33"/>
      <c r="V76" s="33"/>
      <c r="W76" s="33"/>
      <c r="X76" s="33"/>
      <c r="Y76" s="33"/>
      <c r="Z76" s="33"/>
    </row>
    <row r="77" spans="1:26" x14ac:dyDescent="0.2">
      <c r="A77" s="263" t="s">
        <v>167</v>
      </c>
      <c r="B77" s="263"/>
      <c r="C77" s="267"/>
      <c r="D77" s="267"/>
      <c r="E77" s="267"/>
      <c r="F77" s="267"/>
      <c r="G77" s="264"/>
      <c r="H77" s="264"/>
      <c r="I77" s="268"/>
      <c r="L77" s="33"/>
      <c r="M77" s="33"/>
      <c r="N77" s="33"/>
      <c r="O77" s="33"/>
      <c r="P77" s="33"/>
      <c r="Q77" s="33"/>
      <c r="R77" s="33"/>
      <c r="S77" s="33"/>
      <c r="T77" s="33"/>
      <c r="U77" s="33"/>
      <c r="V77" s="33"/>
      <c r="W77" s="33"/>
      <c r="X77" s="33"/>
      <c r="Y77" s="33"/>
      <c r="Z77" s="33"/>
    </row>
    <row r="78" spans="1:26" x14ac:dyDescent="0.2">
      <c r="A78" s="147"/>
      <c r="B78" s="147" t="s">
        <v>118</v>
      </c>
      <c r="C78" s="8" t="s">
        <v>119</v>
      </c>
      <c r="D78" s="8" t="s">
        <v>120</v>
      </c>
      <c r="E78" s="8"/>
      <c r="F78" s="8"/>
      <c r="G78" s="147" t="s">
        <v>121</v>
      </c>
      <c r="H78" s="147" t="s">
        <v>122</v>
      </c>
      <c r="I78" s="15" t="s">
        <v>123</v>
      </c>
      <c r="J78" s="16" t="s">
        <v>124</v>
      </c>
      <c r="K78" s="17"/>
    </row>
    <row r="79" spans="1:26" ht="45" x14ac:dyDescent="0.2">
      <c r="B79" s="20" t="s">
        <v>168</v>
      </c>
      <c r="C79" s="12" t="s">
        <v>169</v>
      </c>
      <c r="D79" s="253" t="s">
        <v>170</v>
      </c>
      <c r="E79" s="12">
        <f>LEN(D79)</f>
        <v>37</v>
      </c>
      <c r="G79" s="288">
        <v>395</v>
      </c>
      <c r="H79" s="5" t="s">
        <v>128</v>
      </c>
      <c r="I79" s="11" t="s">
        <v>171</v>
      </c>
      <c r="J79" s="11" t="s">
        <v>130</v>
      </c>
      <c r="K79" s="17"/>
    </row>
    <row r="80" spans="1:26" ht="45" x14ac:dyDescent="0.2">
      <c r="B80" s="20" t="s">
        <v>172</v>
      </c>
      <c r="C80" s="12" t="s">
        <v>173</v>
      </c>
      <c r="D80" s="253" t="s">
        <v>174</v>
      </c>
      <c r="E80" s="12">
        <f t="shared" ref="E80:E92" si="3">LEN(D80)</f>
        <v>38</v>
      </c>
      <c r="G80" s="288">
        <v>675</v>
      </c>
      <c r="H80" s="277" t="s">
        <v>128</v>
      </c>
      <c r="I80" s="277" t="s">
        <v>175</v>
      </c>
      <c r="J80" s="11" t="s">
        <v>130</v>
      </c>
      <c r="K80" s="17"/>
    </row>
    <row r="81" spans="1:26" ht="45" x14ac:dyDescent="0.2">
      <c r="B81" s="20" t="s">
        <v>176</v>
      </c>
      <c r="C81" s="12" t="s">
        <v>177</v>
      </c>
      <c r="D81" s="253" t="s">
        <v>178</v>
      </c>
      <c r="E81" s="12">
        <f t="shared" si="3"/>
        <v>38</v>
      </c>
      <c r="G81" s="288">
        <v>495</v>
      </c>
      <c r="H81" s="277" t="s">
        <v>128</v>
      </c>
      <c r="I81" s="277" t="s">
        <v>142</v>
      </c>
      <c r="J81" s="11" t="s">
        <v>130</v>
      </c>
      <c r="K81" s="17"/>
    </row>
    <row r="82" spans="1:26" s="43" customFormat="1" ht="30.75" customHeight="1" x14ac:dyDescent="0.2">
      <c r="A82" s="42"/>
      <c r="B82" s="20" t="s">
        <v>179</v>
      </c>
      <c r="C82" s="12" t="s">
        <v>180</v>
      </c>
      <c r="D82" s="12" t="s">
        <v>181</v>
      </c>
      <c r="E82" s="12">
        <f t="shared" si="3"/>
        <v>38</v>
      </c>
      <c r="F82" s="12"/>
      <c r="G82" s="288">
        <v>1295</v>
      </c>
      <c r="H82" s="277" t="s">
        <v>128</v>
      </c>
      <c r="I82" s="277" t="s">
        <v>129</v>
      </c>
      <c r="J82" s="11" t="s">
        <v>130</v>
      </c>
      <c r="L82" s="44"/>
      <c r="M82" s="44"/>
      <c r="N82" s="44"/>
      <c r="O82" s="44"/>
      <c r="P82" s="44"/>
      <c r="Q82" s="45"/>
      <c r="R82" s="44"/>
      <c r="S82" s="44"/>
      <c r="T82" s="44"/>
      <c r="U82" s="44"/>
      <c r="V82" s="45"/>
      <c r="X82" s="44"/>
      <c r="Y82" s="44"/>
      <c r="Z82" s="44"/>
    </row>
    <row r="83" spans="1:26" ht="45" x14ac:dyDescent="0.2">
      <c r="A83" s="307"/>
      <c r="B83" s="20" t="s">
        <v>182</v>
      </c>
      <c r="C83" s="12" t="s">
        <v>183</v>
      </c>
      <c r="D83" s="12" t="s">
        <v>184</v>
      </c>
      <c r="E83" s="12">
        <f t="shared" si="3"/>
        <v>38</v>
      </c>
      <c r="G83" s="288">
        <v>995</v>
      </c>
      <c r="H83" s="277" t="s">
        <v>128</v>
      </c>
      <c r="I83" s="277" t="s">
        <v>185</v>
      </c>
      <c r="J83" s="11" t="s">
        <v>130</v>
      </c>
      <c r="L83" s="33"/>
      <c r="M83" s="33"/>
      <c r="N83" s="33"/>
      <c r="O83" s="33"/>
      <c r="P83" s="33"/>
      <c r="Q83" s="33"/>
      <c r="R83" s="33"/>
      <c r="S83" s="33"/>
      <c r="T83" s="33"/>
      <c r="U83" s="33"/>
      <c r="V83" s="33"/>
      <c r="W83" s="33"/>
      <c r="X83" s="33"/>
      <c r="Y83" s="33"/>
      <c r="Z83" s="33"/>
    </row>
    <row r="84" spans="1:26" s="43" customFormat="1" ht="30.75" customHeight="1" x14ac:dyDescent="0.2">
      <c r="A84" s="42"/>
      <c r="B84" s="39" t="s">
        <v>186</v>
      </c>
      <c r="C84" s="272" t="s">
        <v>187</v>
      </c>
      <c r="D84" s="272" t="s">
        <v>188</v>
      </c>
      <c r="E84" s="272">
        <f t="shared" si="3"/>
        <v>37</v>
      </c>
      <c r="F84" s="272"/>
      <c r="G84" s="273">
        <v>995</v>
      </c>
      <c r="H84" s="40" t="s">
        <v>189</v>
      </c>
      <c r="I84" s="40" t="s">
        <v>190</v>
      </c>
      <c r="J84" s="49" t="s">
        <v>130</v>
      </c>
      <c r="L84" s="44" t="s">
        <v>191</v>
      </c>
      <c r="M84" s="44" t="s">
        <v>191</v>
      </c>
      <c r="N84" s="44"/>
      <c r="O84" s="44"/>
      <c r="P84" s="44"/>
      <c r="Q84" s="45"/>
      <c r="R84" s="44"/>
      <c r="S84" s="44"/>
      <c r="T84" s="44"/>
      <c r="U84" s="44"/>
      <c r="V84" s="45"/>
      <c r="X84" s="44"/>
      <c r="Y84" s="44"/>
      <c r="Z84" s="44"/>
    </row>
    <row r="85" spans="1:26" s="43" customFormat="1" ht="43.15" customHeight="1" x14ac:dyDescent="0.2">
      <c r="A85" s="42"/>
      <c r="B85" s="20" t="s">
        <v>192</v>
      </c>
      <c r="C85" s="12" t="s">
        <v>193</v>
      </c>
      <c r="D85" s="12" t="s">
        <v>194</v>
      </c>
      <c r="E85">
        <f t="shared" si="3"/>
        <v>38</v>
      </c>
      <c r="G85" s="288">
        <v>795</v>
      </c>
      <c r="H85" s="277" t="s">
        <v>128</v>
      </c>
      <c r="I85" s="277" t="s">
        <v>166</v>
      </c>
      <c r="J85" s="11" t="s">
        <v>130</v>
      </c>
      <c r="L85" s="44"/>
      <c r="M85" s="44"/>
      <c r="N85" s="44"/>
      <c r="O85" s="44"/>
      <c r="P85" s="44"/>
      <c r="Q85" s="45"/>
      <c r="R85" s="44"/>
      <c r="S85" s="44"/>
      <c r="T85" s="44"/>
      <c r="U85" s="44"/>
      <c r="V85" s="45"/>
      <c r="X85" s="44"/>
      <c r="Y85" s="44"/>
      <c r="Z85" s="44"/>
    </row>
    <row r="86" spans="1:26" s="43" customFormat="1" ht="44.45" customHeight="1" x14ac:dyDescent="0.2">
      <c r="A86" s="42"/>
      <c r="B86" s="20" t="s">
        <v>195</v>
      </c>
      <c r="C86" s="12" t="s">
        <v>196</v>
      </c>
      <c r="D86" s="12" t="s">
        <v>197</v>
      </c>
      <c r="E86" s="12">
        <f t="shared" si="3"/>
        <v>38</v>
      </c>
      <c r="G86" s="288">
        <v>645</v>
      </c>
      <c r="H86" s="277" t="s">
        <v>128</v>
      </c>
      <c r="I86" s="277" t="s">
        <v>162</v>
      </c>
      <c r="J86" s="11" t="s">
        <v>130</v>
      </c>
      <c r="L86" s="44"/>
      <c r="M86" s="44"/>
      <c r="N86" s="44"/>
      <c r="O86" s="44"/>
      <c r="P86" s="44"/>
      <c r="Q86" s="45"/>
      <c r="R86" s="44"/>
      <c r="S86" s="44"/>
      <c r="T86" s="44"/>
      <c r="U86" s="44"/>
      <c r="V86" s="45"/>
      <c r="X86" s="44"/>
      <c r="Y86" s="44"/>
      <c r="Z86" s="44"/>
    </row>
    <row r="87" spans="1:26" s="43" customFormat="1" ht="45" x14ac:dyDescent="0.2">
      <c r="A87" s="42"/>
      <c r="B87" s="39" t="s">
        <v>198</v>
      </c>
      <c r="C87" s="272" t="s">
        <v>199</v>
      </c>
      <c r="D87" s="272" t="s">
        <v>200</v>
      </c>
      <c r="E87" s="272">
        <f t="shared" si="3"/>
        <v>37</v>
      </c>
      <c r="F87" s="272"/>
      <c r="G87" s="273">
        <v>649</v>
      </c>
      <c r="H87" s="40" t="s">
        <v>189</v>
      </c>
      <c r="I87" s="40" t="s">
        <v>201</v>
      </c>
      <c r="J87" s="49" t="s">
        <v>130</v>
      </c>
      <c r="L87" s="44" t="s">
        <v>191</v>
      </c>
      <c r="M87" s="44" t="s">
        <v>191</v>
      </c>
      <c r="N87" s="44"/>
      <c r="O87" s="44"/>
      <c r="P87" s="44"/>
      <c r="Q87" s="45"/>
      <c r="R87" s="44"/>
      <c r="S87" s="44"/>
      <c r="T87" s="44"/>
      <c r="U87" s="44"/>
      <c r="V87" s="45"/>
      <c r="X87" s="44"/>
      <c r="Y87" s="44"/>
      <c r="Z87" s="44"/>
    </row>
    <row r="88" spans="1:26" s="43" customFormat="1" ht="60" x14ac:dyDescent="0.2">
      <c r="A88" s="42"/>
      <c r="B88" s="39" t="s">
        <v>202</v>
      </c>
      <c r="C88" s="272" t="s">
        <v>203</v>
      </c>
      <c r="D88" s="272" t="s">
        <v>204</v>
      </c>
      <c r="E88" s="272">
        <f t="shared" si="3"/>
        <v>40</v>
      </c>
      <c r="F88" s="272"/>
      <c r="G88" s="273">
        <v>649</v>
      </c>
      <c r="H88" s="40" t="s">
        <v>189</v>
      </c>
      <c r="I88" s="295" t="s">
        <v>205</v>
      </c>
      <c r="J88" s="49" t="s">
        <v>130</v>
      </c>
      <c r="L88" s="44"/>
      <c r="M88" s="44"/>
      <c r="N88" s="44"/>
      <c r="O88" s="44"/>
      <c r="P88" s="44"/>
      <c r="Q88" s="45"/>
      <c r="R88" s="44"/>
      <c r="S88" s="44"/>
      <c r="T88" s="44"/>
      <c r="U88" s="44"/>
      <c r="V88" s="45"/>
      <c r="X88" s="44"/>
      <c r="Y88" s="44"/>
      <c r="Z88" s="44"/>
    </row>
    <row r="89" spans="1:26" s="43" customFormat="1" ht="45" x14ac:dyDescent="0.2">
      <c r="A89" s="42"/>
      <c r="B89" s="39" t="s">
        <v>206</v>
      </c>
      <c r="C89" s="272" t="s">
        <v>207</v>
      </c>
      <c r="D89" s="272" t="s">
        <v>208</v>
      </c>
      <c r="E89" s="272">
        <f t="shared" si="3"/>
        <v>39</v>
      </c>
      <c r="F89" s="272"/>
      <c r="G89" s="273">
        <v>449</v>
      </c>
      <c r="H89" s="40" t="s">
        <v>189</v>
      </c>
      <c r="I89" s="295" t="s">
        <v>209</v>
      </c>
      <c r="J89" s="49" t="s">
        <v>130</v>
      </c>
      <c r="L89" s="44" t="s">
        <v>191</v>
      </c>
      <c r="M89" s="44" t="s">
        <v>191</v>
      </c>
      <c r="N89" s="44"/>
      <c r="O89" s="44"/>
      <c r="P89" s="44"/>
      <c r="Q89" s="45"/>
      <c r="R89" s="44"/>
      <c r="S89" s="44"/>
      <c r="T89" s="44"/>
      <c r="U89" s="44"/>
      <c r="V89" s="45"/>
      <c r="X89" s="44"/>
      <c r="Y89" s="44"/>
      <c r="Z89" s="44"/>
    </row>
    <row r="90" spans="1:26" s="43" customFormat="1" ht="45" x14ac:dyDescent="0.2">
      <c r="A90" s="42"/>
      <c r="B90" s="133" t="s">
        <v>210</v>
      </c>
      <c r="C90" s="134" t="s">
        <v>211</v>
      </c>
      <c r="D90" s="253" t="s">
        <v>212</v>
      </c>
      <c r="E90" s="135">
        <f t="shared" si="3"/>
        <v>37</v>
      </c>
      <c r="G90" s="288">
        <v>395</v>
      </c>
      <c r="H90" s="277" t="s">
        <v>128</v>
      </c>
      <c r="I90" s="277" t="s">
        <v>213</v>
      </c>
      <c r="J90" s="11" t="s">
        <v>130</v>
      </c>
      <c r="L90" s="44"/>
      <c r="M90" s="44"/>
      <c r="N90" s="44"/>
      <c r="O90" s="44"/>
      <c r="P90" s="44"/>
      <c r="Q90" s="45"/>
      <c r="R90" s="44"/>
      <c r="S90" s="44"/>
      <c r="T90" s="44"/>
      <c r="U90" s="44"/>
      <c r="V90" s="45"/>
      <c r="X90" s="44"/>
      <c r="Y90" s="44"/>
      <c r="Z90" s="44"/>
    </row>
    <row r="91" spans="1:26" s="43" customFormat="1" ht="45" x14ac:dyDescent="0.2">
      <c r="A91" s="42"/>
      <c r="B91" s="30" t="s">
        <v>214</v>
      </c>
      <c r="C91" s="12" t="s">
        <v>215</v>
      </c>
      <c r="D91" s="12" t="s">
        <v>216</v>
      </c>
      <c r="E91" s="12">
        <f>LEN(D91)</f>
        <v>37</v>
      </c>
      <c r="F91" s="12"/>
      <c r="G91" s="288">
        <v>365</v>
      </c>
      <c r="H91" s="277" t="s">
        <v>128</v>
      </c>
      <c r="I91" s="277" t="s">
        <v>217</v>
      </c>
      <c r="J91" s="11" t="s">
        <v>130</v>
      </c>
      <c r="L91" s="44"/>
      <c r="M91" s="44"/>
      <c r="N91" s="44"/>
      <c r="O91" s="44"/>
      <c r="P91" s="44"/>
      <c r="Q91" s="45"/>
      <c r="R91" s="44"/>
      <c r="S91" s="44"/>
      <c r="T91" s="44"/>
      <c r="U91" s="44"/>
      <c r="V91" s="45"/>
      <c r="X91" s="44"/>
      <c r="Y91" s="44"/>
      <c r="Z91" s="44"/>
    </row>
    <row r="92" spans="1:26" ht="45" x14ac:dyDescent="0.2">
      <c r="A92" s="307"/>
      <c r="B92" s="39" t="s">
        <v>218</v>
      </c>
      <c r="C92" s="272" t="s">
        <v>219</v>
      </c>
      <c r="D92" s="272" t="s">
        <v>220</v>
      </c>
      <c r="E92" s="272">
        <f t="shared" si="3"/>
        <v>32</v>
      </c>
      <c r="F92" s="272"/>
      <c r="G92" s="273">
        <v>369</v>
      </c>
      <c r="H92" s="40" t="s">
        <v>189</v>
      </c>
      <c r="I92" s="40" t="s">
        <v>221</v>
      </c>
      <c r="J92" s="49" t="s">
        <v>130</v>
      </c>
      <c r="L92" s="35"/>
      <c r="M92" s="35"/>
      <c r="N92" s="35"/>
      <c r="O92" s="35"/>
      <c r="P92" s="35"/>
      <c r="Q92" s="33"/>
      <c r="R92" s="35"/>
      <c r="S92" s="35"/>
      <c r="T92" s="35"/>
      <c r="U92" s="33"/>
      <c r="V92" s="35"/>
      <c r="W92" s="33"/>
      <c r="X92" s="35"/>
      <c r="Y92" s="35"/>
      <c r="Z92" s="35"/>
    </row>
    <row r="93" spans="1:26" s="41" customFormat="1" x14ac:dyDescent="0.2">
      <c r="A93" s="129"/>
      <c r="B93" s="39"/>
      <c r="C93" s="272"/>
      <c r="D93" s="272"/>
      <c r="E93" s="272"/>
      <c r="F93" s="272"/>
      <c r="G93" s="273"/>
      <c r="H93" s="40"/>
      <c r="I93" s="40"/>
      <c r="J93" s="49"/>
      <c r="L93" s="130"/>
      <c r="M93" s="130"/>
      <c r="N93" s="130"/>
      <c r="O93" s="130"/>
      <c r="P93" s="130"/>
      <c r="Q93" s="131"/>
      <c r="R93" s="130"/>
      <c r="S93" s="130"/>
      <c r="T93" s="130"/>
      <c r="U93" s="131"/>
      <c r="V93" s="130"/>
      <c r="W93" s="131"/>
      <c r="X93" s="130"/>
      <c r="Y93" s="130"/>
      <c r="Z93" s="130"/>
    </row>
    <row r="94" spans="1:26" s="41" customFormat="1" x14ac:dyDescent="0.2">
      <c r="A94" s="263" t="s">
        <v>222</v>
      </c>
      <c r="B94" s="263"/>
      <c r="C94" s="267"/>
      <c r="D94" s="267"/>
      <c r="E94" s="267"/>
      <c r="F94" s="267"/>
      <c r="G94" s="264"/>
      <c r="H94" s="264"/>
      <c r="I94" s="268"/>
      <c r="J94" s="49"/>
      <c r="L94" s="130"/>
      <c r="M94" s="130"/>
      <c r="N94" s="130"/>
      <c r="O94" s="130"/>
      <c r="P94" s="130"/>
      <c r="Q94" s="131"/>
      <c r="R94" s="130"/>
      <c r="S94" s="130"/>
      <c r="T94" s="130"/>
      <c r="U94" s="131"/>
      <c r="V94" s="130"/>
      <c r="W94" s="131"/>
      <c r="X94" s="130"/>
      <c r="Y94" s="130"/>
      <c r="Z94" s="130"/>
    </row>
    <row r="95" spans="1:26" ht="75" x14ac:dyDescent="0.2">
      <c r="A95" s="129"/>
      <c r="B95" s="20" t="s">
        <v>223</v>
      </c>
      <c r="C95" s="12" t="s">
        <v>224</v>
      </c>
      <c r="D95" s="12" t="s">
        <v>225</v>
      </c>
      <c r="E95" s="12">
        <f>LEN(D95)</f>
        <v>39</v>
      </c>
      <c r="G95" s="288">
        <v>2995</v>
      </c>
      <c r="H95" s="277" t="s">
        <v>128</v>
      </c>
      <c r="I95" s="277" t="s">
        <v>134</v>
      </c>
      <c r="J95" s="11" t="s">
        <v>226</v>
      </c>
    </row>
    <row r="96" spans="1:26" ht="75" x14ac:dyDescent="0.2">
      <c r="A96" s="129"/>
      <c r="B96" s="20" t="s">
        <v>227</v>
      </c>
      <c r="C96" s="12" t="s">
        <v>228</v>
      </c>
      <c r="D96" s="12" t="s">
        <v>229</v>
      </c>
      <c r="E96" s="12">
        <f>LEN(D96)</f>
        <v>40</v>
      </c>
      <c r="G96" s="288">
        <v>2995</v>
      </c>
      <c r="H96" s="277" t="s">
        <v>128</v>
      </c>
      <c r="I96" s="277" t="s">
        <v>138</v>
      </c>
      <c r="J96" s="11" t="s">
        <v>226</v>
      </c>
    </row>
    <row r="97" spans="1:26" s="41" customFormat="1" ht="60" x14ac:dyDescent="0.2">
      <c r="A97" s="129"/>
      <c r="B97" s="20" t="s">
        <v>230</v>
      </c>
      <c r="C97" s="12" t="s">
        <v>231</v>
      </c>
      <c r="D97" s="12" t="s">
        <v>232</v>
      </c>
      <c r="E97" s="12">
        <f>LEN(D97)</f>
        <v>39</v>
      </c>
      <c r="F97" s="12"/>
      <c r="G97" s="288">
        <v>1295</v>
      </c>
      <c r="H97" s="277" t="s">
        <v>128</v>
      </c>
      <c r="I97" s="277" t="s">
        <v>146</v>
      </c>
      <c r="J97" s="11" t="s">
        <v>226</v>
      </c>
      <c r="L97" s="130"/>
      <c r="M97" s="130"/>
      <c r="N97" s="130"/>
      <c r="O97" s="130"/>
      <c r="P97" s="130"/>
      <c r="Q97" s="131"/>
      <c r="R97" s="130"/>
      <c r="S97" s="130"/>
      <c r="T97" s="130"/>
      <c r="U97" s="131"/>
      <c r="V97" s="130"/>
      <c r="W97" s="131"/>
      <c r="X97" s="130"/>
      <c r="Y97" s="130"/>
      <c r="Z97" s="130"/>
    </row>
    <row r="98" spans="1:26" s="41" customFormat="1" ht="45" x14ac:dyDescent="0.2">
      <c r="A98" s="129"/>
      <c r="B98" s="20" t="s">
        <v>233</v>
      </c>
      <c r="C98" s="12" t="s">
        <v>234</v>
      </c>
      <c r="D98" s="12" t="s">
        <v>235</v>
      </c>
      <c r="E98" s="12">
        <f t="shared" ref="E98:E104" si="4">LEN(D98)</f>
        <v>40</v>
      </c>
      <c r="F98" s="12"/>
      <c r="G98" s="288">
        <v>1495</v>
      </c>
      <c r="H98" s="277" t="s">
        <v>128</v>
      </c>
      <c r="I98" s="277" t="s">
        <v>236</v>
      </c>
      <c r="J98" s="11" t="s">
        <v>226</v>
      </c>
      <c r="L98" s="130"/>
      <c r="M98" s="130"/>
      <c r="N98" s="130"/>
      <c r="O98" s="130"/>
      <c r="P98" s="130"/>
      <c r="Q98" s="131"/>
      <c r="R98" s="130"/>
      <c r="S98" s="130"/>
      <c r="T98" s="130"/>
      <c r="U98" s="131"/>
      <c r="V98" s="130"/>
      <c r="W98" s="131"/>
      <c r="X98" s="130"/>
      <c r="Y98" s="130"/>
      <c r="Z98" s="130"/>
    </row>
    <row r="99" spans="1:26" s="41" customFormat="1" ht="45" x14ac:dyDescent="0.2">
      <c r="A99" s="129"/>
      <c r="B99" s="20" t="s">
        <v>237</v>
      </c>
      <c r="C99" s="12" t="s">
        <v>238</v>
      </c>
      <c r="D99" s="12" t="s">
        <v>239</v>
      </c>
      <c r="E99" s="12">
        <f t="shared" si="4"/>
        <v>40</v>
      </c>
      <c r="F99" s="12"/>
      <c r="G99" s="288">
        <v>1495</v>
      </c>
      <c r="H99" s="277" t="s">
        <v>128</v>
      </c>
      <c r="I99" s="277" t="s">
        <v>154</v>
      </c>
      <c r="J99" s="11" t="s">
        <v>226</v>
      </c>
      <c r="L99" s="130"/>
      <c r="M99" s="130"/>
      <c r="N99" s="130"/>
      <c r="O99" s="130"/>
      <c r="P99" s="130"/>
      <c r="Q99" s="131"/>
      <c r="R99" s="130"/>
      <c r="S99" s="130"/>
      <c r="T99" s="130"/>
      <c r="U99" s="131"/>
      <c r="V99" s="130"/>
      <c r="W99" s="131"/>
      <c r="X99" s="130"/>
      <c r="Y99" s="130"/>
      <c r="Z99" s="130"/>
    </row>
    <row r="100" spans="1:26" s="41" customFormat="1" ht="60" x14ac:dyDescent="0.2">
      <c r="A100" s="129"/>
      <c r="B100" s="20" t="s">
        <v>240</v>
      </c>
      <c r="C100" s="12" t="s">
        <v>241</v>
      </c>
      <c r="D100" s="12" t="s">
        <v>242</v>
      </c>
      <c r="E100" s="12">
        <f t="shared" si="4"/>
        <v>40</v>
      </c>
      <c r="F100" s="12"/>
      <c r="G100" s="288">
        <v>1395</v>
      </c>
      <c r="H100" s="277" t="s">
        <v>128</v>
      </c>
      <c r="I100" s="277" t="s">
        <v>150</v>
      </c>
      <c r="J100" s="11" t="s">
        <v>226</v>
      </c>
      <c r="L100" s="130"/>
      <c r="M100" s="130"/>
      <c r="N100" s="130"/>
      <c r="O100" s="130"/>
      <c r="P100" s="130"/>
      <c r="Q100" s="131"/>
      <c r="R100" s="130"/>
      <c r="S100" s="130"/>
      <c r="T100" s="130"/>
      <c r="U100" s="131"/>
      <c r="V100" s="130"/>
      <c r="W100" s="131"/>
      <c r="X100" s="130"/>
      <c r="Y100" s="130"/>
      <c r="Z100" s="130"/>
    </row>
    <row r="101" spans="1:26" ht="90" x14ac:dyDescent="0.2">
      <c r="A101" s="307"/>
      <c r="B101" s="286" t="s">
        <v>243</v>
      </c>
      <c r="C101" s="272" t="s">
        <v>244</v>
      </c>
      <c r="D101" s="272" t="s">
        <v>245</v>
      </c>
      <c r="E101" s="272">
        <f t="shared" si="4"/>
        <v>38</v>
      </c>
      <c r="F101" s="272"/>
      <c r="G101" s="273">
        <v>2999</v>
      </c>
      <c r="H101" s="40" t="s">
        <v>189</v>
      </c>
      <c r="I101" s="40" t="s">
        <v>246</v>
      </c>
      <c r="J101" s="49" t="s">
        <v>226</v>
      </c>
      <c r="L101" s="35"/>
      <c r="M101" s="35"/>
      <c r="N101" s="35"/>
      <c r="O101" s="35"/>
      <c r="P101" s="35"/>
      <c r="Q101" s="33"/>
      <c r="R101" s="35"/>
      <c r="S101" s="35"/>
      <c r="T101" s="35"/>
      <c r="U101" s="33"/>
      <c r="V101" s="35"/>
      <c r="W101" s="33"/>
      <c r="X101" s="35"/>
      <c r="Y101" s="35"/>
      <c r="Z101" s="35"/>
    </row>
    <row r="102" spans="1:26" ht="90" x14ac:dyDescent="0.2">
      <c r="A102" s="307"/>
      <c r="B102" s="286" t="s">
        <v>247</v>
      </c>
      <c r="C102" s="272" t="s">
        <v>248</v>
      </c>
      <c r="D102" s="272" t="s">
        <v>249</v>
      </c>
      <c r="E102" s="272">
        <f t="shared" si="4"/>
        <v>40</v>
      </c>
      <c r="F102" s="272"/>
      <c r="G102" s="273">
        <v>2999</v>
      </c>
      <c r="H102" s="40" t="s">
        <v>189</v>
      </c>
      <c r="I102" s="40" t="s">
        <v>250</v>
      </c>
      <c r="J102" s="49" t="s">
        <v>226</v>
      </c>
      <c r="L102" s="35"/>
      <c r="M102" s="35"/>
      <c r="N102" s="35"/>
      <c r="O102" s="35"/>
      <c r="P102" s="35"/>
      <c r="Q102" s="33"/>
      <c r="R102" s="35"/>
      <c r="S102" s="35"/>
      <c r="T102" s="35"/>
      <c r="U102" s="33"/>
      <c r="V102" s="35"/>
      <c r="W102" s="33"/>
      <c r="X102" s="35"/>
      <c r="Y102" s="35"/>
      <c r="Z102" s="35"/>
    </row>
    <row r="103" spans="1:26" ht="90" x14ac:dyDescent="0.2">
      <c r="A103" s="307"/>
      <c r="B103" s="286" t="s">
        <v>251</v>
      </c>
      <c r="C103" s="272" t="s">
        <v>252</v>
      </c>
      <c r="D103" s="272" t="s">
        <v>253</v>
      </c>
      <c r="E103" s="272">
        <f t="shared" si="4"/>
        <v>40</v>
      </c>
      <c r="F103" s="272"/>
      <c r="G103" s="273">
        <v>2999</v>
      </c>
      <c r="H103" s="40" t="s">
        <v>189</v>
      </c>
      <c r="I103" s="40" t="s">
        <v>254</v>
      </c>
      <c r="J103" s="49" t="s">
        <v>226</v>
      </c>
      <c r="L103" s="35"/>
      <c r="M103" s="35"/>
      <c r="N103" s="35"/>
      <c r="O103" s="35"/>
      <c r="P103" s="35"/>
      <c r="Q103" s="33"/>
      <c r="R103" s="35"/>
      <c r="S103" s="35"/>
      <c r="T103" s="35"/>
      <c r="U103" s="33"/>
      <c r="V103" s="35"/>
      <c r="W103" s="33"/>
      <c r="X103" s="35"/>
      <c r="Y103" s="35"/>
      <c r="Z103" s="35"/>
    </row>
    <row r="104" spans="1:26" ht="75" x14ac:dyDescent="0.2">
      <c r="A104" s="307"/>
      <c r="B104" s="286" t="s">
        <v>255</v>
      </c>
      <c r="C104" s="272" t="s">
        <v>256</v>
      </c>
      <c r="D104" s="272" t="s">
        <v>257</v>
      </c>
      <c r="E104" s="272">
        <f t="shared" si="4"/>
        <v>40</v>
      </c>
      <c r="F104" s="272"/>
      <c r="G104" s="273">
        <v>2999</v>
      </c>
      <c r="H104" s="40" t="s">
        <v>189</v>
      </c>
      <c r="I104" s="40" t="s">
        <v>258</v>
      </c>
      <c r="J104" s="49" t="s">
        <v>226</v>
      </c>
      <c r="L104" s="35"/>
      <c r="M104" s="35"/>
      <c r="N104" s="35"/>
      <c r="O104" s="35"/>
      <c r="P104" s="35"/>
      <c r="Q104" s="33"/>
      <c r="R104" s="35"/>
      <c r="S104" s="35"/>
      <c r="T104" s="35"/>
      <c r="U104" s="33"/>
      <c r="V104" s="35"/>
      <c r="W104" s="33"/>
      <c r="X104" s="35"/>
      <c r="Y104" s="35"/>
      <c r="Z104" s="35"/>
    </row>
    <row r="105" spans="1:26" ht="60" x14ac:dyDescent="0.2">
      <c r="B105" s="20" t="s">
        <v>259</v>
      </c>
      <c r="C105" s="12" t="s">
        <v>260</v>
      </c>
      <c r="D105" s="12" t="s">
        <v>261</v>
      </c>
      <c r="E105">
        <f>LEN(D105)</f>
        <v>36</v>
      </c>
      <c r="F105" s="5"/>
      <c r="G105" s="288">
        <v>1195</v>
      </c>
      <c r="H105" s="277" t="s">
        <v>128</v>
      </c>
      <c r="I105" s="277" t="s">
        <v>262</v>
      </c>
      <c r="J105" s="11" t="s">
        <v>226</v>
      </c>
      <c r="L105" s="35"/>
      <c r="M105" s="35"/>
      <c r="N105" s="35"/>
      <c r="O105" s="35"/>
      <c r="P105" s="33"/>
      <c r="Q105" s="33"/>
      <c r="R105" s="35"/>
      <c r="S105" s="35"/>
      <c r="T105" s="35"/>
      <c r="U105" s="35"/>
      <c r="V105" s="35"/>
      <c r="W105" s="35"/>
      <c r="X105" s="35"/>
      <c r="Y105" s="35"/>
      <c r="Z105" s="35"/>
    </row>
    <row r="106" spans="1:26" ht="60" x14ac:dyDescent="0.2">
      <c r="B106" s="20" t="s">
        <v>263</v>
      </c>
      <c r="C106" s="12" t="s">
        <v>264</v>
      </c>
      <c r="D106" s="12" t="s">
        <v>265</v>
      </c>
      <c r="E106">
        <f t="shared" ref="E106" si="5">LEN(D106)</f>
        <v>34</v>
      </c>
      <c r="F106" s="5"/>
      <c r="G106" s="288">
        <v>2390</v>
      </c>
      <c r="H106" s="277" t="s">
        <v>128</v>
      </c>
      <c r="I106" s="277" t="s">
        <v>262</v>
      </c>
      <c r="J106" s="11" t="s">
        <v>226</v>
      </c>
      <c r="L106" s="35"/>
      <c r="M106" s="35"/>
      <c r="N106" s="35"/>
      <c r="O106" s="35"/>
      <c r="P106" s="33"/>
      <c r="Q106" s="33"/>
      <c r="R106" s="35"/>
      <c r="S106" s="35"/>
      <c r="T106" s="35"/>
      <c r="U106" s="35"/>
      <c r="V106" s="35"/>
      <c r="W106" s="35"/>
      <c r="X106" s="35"/>
      <c r="Y106" s="35"/>
      <c r="Z106" s="35"/>
    </row>
    <row r="107" spans="1:26" ht="75" x14ac:dyDescent="0.2">
      <c r="B107" s="39" t="s">
        <v>266</v>
      </c>
      <c r="C107" s="272" t="s">
        <v>267</v>
      </c>
      <c r="D107" s="272" t="s">
        <v>268</v>
      </c>
      <c r="E107" s="272">
        <f>LEN(D107)</f>
        <v>33</v>
      </c>
      <c r="F107" s="272"/>
      <c r="G107" s="273">
        <v>2398</v>
      </c>
      <c r="H107" s="40" t="s">
        <v>269</v>
      </c>
      <c r="I107" s="40" t="s">
        <v>270</v>
      </c>
      <c r="J107" s="49" t="s">
        <v>226</v>
      </c>
      <c r="L107" s="35" t="s">
        <v>191</v>
      </c>
      <c r="M107" s="35" t="s">
        <v>191</v>
      </c>
      <c r="N107" s="35"/>
      <c r="O107" s="35" t="s">
        <v>191</v>
      </c>
      <c r="P107" s="35" t="s">
        <v>191</v>
      </c>
      <c r="Q107" s="35" t="s">
        <v>191</v>
      </c>
      <c r="R107" s="33"/>
      <c r="S107" s="33"/>
      <c r="T107" s="35" t="s">
        <v>191</v>
      </c>
      <c r="U107" s="35"/>
      <c r="V107" s="33"/>
      <c r="W107" s="35" t="s">
        <v>191</v>
      </c>
      <c r="X107" s="35" t="s">
        <v>191</v>
      </c>
      <c r="Y107" s="35" t="s">
        <v>191</v>
      </c>
      <c r="Z107" s="35" t="s">
        <v>191</v>
      </c>
    </row>
    <row r="108" spans="1:26" ht="75" x14ac:dyDescent="0.2">
      <c r="B108" s="39" t="s">
        <v>271</v>
      </c>
      <c r="C108" s="272" t="s">
        <v>272</v>
      </c>
      <c r="D108" s="272" t="s">
        <v>273</v>
      </c>
      <c r="E108" s="272">
        <f>LEN(D108)</f>
        <v>35</v>
      </c>
      <c r="F108" s="272"/>
      <c r="G108" s="273">
        <v>1199</v>
      </c>
      <c r="H108" s="40" t="s">
        <v>269</v>
      </c>
      <c r="I108" s="40" t="s">
        <v>270</v>
      </c>
      <c r="J108" s="49" t="s">
        <v>226</v>
      </c>
      <c r="L108" s="35" t="s">
        <v>191</v>
      </c>
      <c r="M108" s="35" t="s">
        <v>191</v>
      </c>
      <c r="N108" s="35"/>
      <c r="O108" s="35" t="s">
        <v>191</v>
      </c>
      <c r="P108" s="35" t="s">
        <v>191</v>
      </c>
      <c r="Q108" s="35" t="s">
        <v>191</v>
      </c>
      <c r="R108" s="33"/>
      <c r="S108" s="33"/>
      <c r="T108" s="35" t="s">
        <v>191</v>
      </c>
      <c r="U108" s="35"/>
      <c r="V108" s="33"/>
      <c r="W108" s="35" t="s">
        <v>191</v>
      </c>
      <c r="X108" s="35" t="s">
        <v>191</v>
      </c>
      <c r="Y108" s="35" t="s">
        <v>191</v>
      </c>
      <c r="Z108" s="35" t="s">
        <v>191</v>
      </c>
    </row>
    <row r="109" spans="1:26" s="41" customFormat="1" x14ac:dyDescent="0.2">
      <c r="A109" s="39"/>
      <c r="B109" s="39"/>
      <c r="C109" s="272"/>
      <c r="D109" s="272"/>
      <c r="E109" s="272"/>
      <c r="F109" s="272"/>
      <c r="G109" s="278"/>
      <c r="H109" s="156"/>
      <c r="I109" s="40"/>
      <c r="J109" s="49"/>
      <c r="L109" s="131"/>
      <c r="M109" s="131"/>
      <c r="N109" s="131"/>
      <c r="O109" s="131"/>
      <c r="P109" s="131"/>
      <c r="Q109" s="131"/>
      <c r="R109" s="131"/>
      <c r="S109" s="131"/>
      <c r="T109" s="131"/>
      <c r="U109" s="131"/>
      <c r="V109" s="131"/>
      <c r="W109" s="131"/>
      <c r="X109" s="131"/>
      <c r="Y109" s="131"/>
      <c r="Z109" s="131"/>
    </row>
    <row r="110" spans="1:26" s="163" customFormat="1" ht="21" x14ac:dyDescent="0.2">
      <c r="A110" s="159" t="s">
        <v>10</v>
      </c>
      <c r="B110" s="159"/>
      <c r="C110" s="160"/>
      <c r="D110" s="160"/>
      <c r="E110" s="160"/>
      <c r="F110" s="160"/>
      <c r="G110" s="161"/>
      <c r="H110" s="161"/>
      <c r="I110" s="162"/>
    </row>
    <row r="111" spans="1:26" ht="71.25" customHeight="1" x14ac:dyDescent="0.2">
      <c r="A111" s="329" t="s">
        <v>274</v>
      </c>
      <c r="B111" s="329"/>
      <c r="C111" s="329"/>
      <c r="D111" s="329"/>
      <c r="E111" s="329"/>
      <c r="F111" s="329"/>
      <c r="G111" s="329"/>
      <c r="H111" s="329"/>
      <c r="I111" s="307"/>
    </row>
    <row r="112" spans="1:26" x14ac:dyDescent="0.2">
      <c r="A112" s="147"/>
      <c r="B112" s="147" t="s">
        <v>118</v>
      </c>
      <c r="C112" s="8" t="s">
        <v>119</v>
      </c>
      <c r="D112" s="8" t="s">
        <v>120</v>
      </c>
      <c r="E112" s="8"/>
      <c r="F112" s="8"/>
      <c r="G112" s="147" t="s">
        <v>121</v>
      </c>
      <c r="H112" s="147" t="s">
        <v>122</v>
      </c>
      <c r="I112" s="15" t="s">
        <v>123</v>
      </c>
      <c r="J112" s="16" t="s">
        <v>124</v>
      </c>
      <c r="K112" s="17"/>
    </row>
    <row r="113" spans="1:27" ht="18" customHeight="1" x14ac:dyDescent="0.2">
      <c r="B113" s="20" t="s">
        <v>275</v>
      </c>
      <c r="C113" s="1"/>
      <c r="D113" s="1"/>
      <c r="E113" s="1"/>
      <c r="F113" s="1"/>
      <c r="G113" s="307"/>
      <c r="H113" s="307"/>
      <c r="I113" s="307"/>
      <c r="L113" s="33" t="s">
        <v>276</v>
      </c>
      <c r="M113" s="33" t="s">
        <v>277</v>
      </c>
      <c r="N113" s="33" t="s">
        <v>278</v>
      </c>
      <c r="O113" s="33" t="s">
        <v>279</v>
      </c>
      <c r="P113" s="33" t="s">
        <v>280</v>
      </c>
      <c r="Q113" s="33" t="s">
        <v>281</v>
      </c>
      <c r="R113" s="33" t="s">
        <v>282</v>
      </c>
      <c r="S113" s="33" t="s">
        <v>283</v>
      </c>
      <c r="T113" s="33" t="s">
        <v>284</v>
      </c>
      <c r="U113" s="33" t="s">
        <v>285</v>
      </c>
      <c r="V113" s="33" t="s">
        <v>286</v>
      </c>
      <c r="W113" s="33" t="s">
        <v>287</v>
      </c>
      <c r="X113" s="33" t="s">
        <v>288</v>
      </c>
      <c r="Y113" s="33" t="s">
        <v>289</v>
      </c>
      <c r="Z113" s="33" t="s">
        <v>290</v>
      </c>
      <c r="AA113" s="33" t="s">
        <v>291</v>
      </c>
    </row>
    <row r="114" spans="1:27" x14ac:dyDescent="0.2">
      <c r="A114" s="18"/>
      <c r="B114" s="20"/>
      <c r="G114" s="288"/>
      <c r="H114" s="9"/>
      <c r="I114" s="277"/>
      <c r="J114" s="11"/>
      <c r="L114" s="35"/>
      <c r="M114" s="35"/>
      <c r="N114" s="35"/>
      <c r="O114" s="35"/>
      <c r="P114" s="35"/>
      <c r="Q114" s="33"/>
      <c r="R114" s="35"/>
      <c r="S114" s="35"/>
      <c r="T114" s="35"/>
      <c r="U114" s="35"/>
      <c r="V114" s="35"/>
      <c r="W114" s="35"/>
      <c r="X114" s="35"/>
      <c r="Y114" s="35"/>
      <c r="Z114" s="35"/>
    </row>
    <row r="115" spans="1:27" ht="30.75" x14ac:dyDescent="0.2">
      <c r="A115" s="18"/>
      <c r="B115" s="20" t="s">
        <v>292</v>
      </c>
      <c r="C115" s="12" t="s">
        <v>293</v>
      </c>
      <c r="D115" s="123" t="s">
        <v>294</v>
      </c>
      <c r="E115" s="12">
        <f>LEN(D115)</f>
        <v>32</v>
      </c>
      <c r="G115" s="288">
        <v>1095</v>
      </c>
      <c r="H115" s="9" t="s">
        <v>128</v>
      </c>
      <c r="I115" s="277" t="s">
        <v>295</v>
      </c>
      <c r="J115" s="11" t="s">
        <v>130</v>
      </c>
      <c r="L115" s="35"/>
      <c r="M115" s="35"/>
      <c r="N115" s="35"/>
      <c r="O115" s="35"/>
      <c r="P115" s="35"/>
      <c r="Q115" s="33"/>
      <c r="R115" s="35"/>
      <c r="S115" s="35"/>
      <c r="T115" s="35"/>
      <c r="U115" s="35"/>
      <c r="V115" s="35"/>
      <c r="W115" s="35"/>
      <c r="X115" s="35"/>
      <c r="Y115" s="35"/>
      <c r="Z115" s="35"/>
    </row>
    <row r="116" spans="1:27" x14ac:dyDescent="0.2">
      <c r="A116" s="18"/>
      <c r="B116" s="20"/>
      <c r="G116" s="265"/>
      <c r="H116" s="9" t="s">
        <v>296</v>
      </c>
      <c r="I116" s="277"/>
      <c r="L116" s="33"/>
      <c r="M116" s="33"/>
      <c r="N116" s="33"/>
      <c r="O116" s="33"/>
      <c r="P116" s="33"/>
      <c r="Q116" s="33"/>
      <c r="R116" s="33"/>
      <c r="S116" s="33"/>
      <c r="T116" s="33"/>
      <c r="U116" s="33"/>
      <c r="V116" s="33"/>
      <c r="W116" s="33"/>
      <c r="X116" s="33"/>
      <c r="Y116" s="33"/>
      <c r="Z116" s="33"/>
    </row>
    <row r="117" spans="1:27" ht="45" x14ac:dyDescent="0.2">
      <c r="A117" s="18"/>
      <c r="B117" s="20" t="s">
        <v>297</v>
      </c>
      <c r="C117" s="12" t="s">
        <v>298</v>
      </c>
      <c r="D117" s="12" t="s">
        <v>299</v>
      </c>
      <c r="E117" s="12">
        <f>LEN(D117)</f>
        <v>33</v>
      </c>
      <c r="G117" s="265">
        <v>6000</v>
      </c>
      <c r="H117" s="9" t="s">
        <v>128</v>
      </c>
      <c r="I117" s="277" t="s">
        <v>300</v>
      </c>
      <c r="J117" s="11" t="s">
        <v>130</v>
      </c>
      <c r="L117" s="35" t="s">
        <v>191</v>
      </c>
      <c r="M117" s="35" t="s">
        <v>191</v>
      </c>
      <c r="N117" s="35"/>
      <c r="O117" s="35" t="s">
        <v>191</v>
      </c>
      <c r="P117" s="35" t="s">
        <v>191</v>
      </c>
      <c r="Q117" s="33"/>
      <c r="R117" s="35" t="s">
        <v>191</v>
      </c>
      <c r="S117" s="35"/>
      <c r="T117" s="35" t="s">
        <v>191</v>
      </c>
      <c r="U117" s="35" t="s">
        <v>191</v>
      </c>
      <c r="V117" s="35" t="s">
        <v>191</v>
      </c>
      <c r="W117" s="35" t="s">
        <v>191</v>
      </c>
      <c r="X117" s="35" t="s">
        <v>191</v>
      </c>
      <c r="Y117" s="35" t="s">
        <v>191</v>
      </c>
      <c r="Z117" s="35" t="s">
        <v>191</v>
      </c>
    </row>
    <row r="118" spans="1:27" ht="45" x14ac:dyDescent="0.2">
      <c r="A118" s="18"/>
      <c r="B118" s="20" t="s">
        <v>301</v>
      </c>
      <c r="C118" s="12" t="s">
        <v>302</v>
      </c>
      <c r="D118" s="12" t="s">
        <v>303</v>
      </c>
      <c r="E118" s="12">
        <f>LEN(D118)</f>
        <v>33</v>
      </c>
      <c r="G118" s="265">
        <v>9000</v>
      </c>
      <c r="H118" s="9" t="s">
        <v>128</v>
      </c>
      <c r="I118" s="277" t="s">
        <v>300</v>
      </c>
      <c r="J118" s="11" t="s">
        <v>130</v>
      </c>
      <c r="L118" s="35" t="s">
        <v>191</v>
      </c>
      <c r="M118" s="35" t="s">
        <v>191</v>
      </c>
      <c r="N118" s="35"/>
      <c r="O118" s="35" t="s">
        <v>191</v>
      </c>
      <c r="P118" s="35" t="s">
        <v>191</v>
      </c>
      <c r="Q118" s="33"/>
      <c r="R118" s="35" t="s">
        <v>191</v>
      </c>
      <c r="S118" s="35"/>
      <c r="T118" s="35" t="s">
        <v>191</v>
      </c>
      <c r="U118" s="35" t="s">
        <v>191</v>
      </c>
      <c r="V118" s="35" t="s">
        <v>191</v>
      </c>
      <c r="W118" s="35" t="s">
        <v>191</v>
      </c>
      <c r="X118" s="35" t="s">
        <v>191</v>
      </c>
      <c r="Y118" s="35" t="s">
        <v>191</v>
      </c>
      <c r="Z118" s="35" t="s">
        <v>191</v>
      </c>
    </row>
    <row r="119" spans="1:27" x14ac:dyDescent="0.2">
      <c r="A119" s="18"/>
      <c r="B119" s="20"/>
      <c r="G119" s="265"/>
      <c r="H119" s="9"/>
      <c r="I119" s="277"/>
      <c r="J119" s="11"/>
      <c r="L119" s="35"/>
      <c r="M119" s="35"/>
      <c r="N119" s="35"/>
      <c r="O119" s="35"/>
      <c r="P119" s="35"/>
      <c r="Q119" s="33"/>
      <c r="R119" s="35"/>
      <c r="S119" s="35"/>
      <c r="T119" s="35"/>
      <c r="U119" s="35"/>
      <c r="V119" s="35"/>
      <c r="W119" s="35"/>
      <c r="X119" s="35"/>
      <c r="Y119" s="35"/>
      <c r="Z119" s="35"/>
    </row>
    <row r="120" spans="1:27" ht="45" x14ac:dyDescent="0.2">
      <c r="A120" s="18"/>
      <c r="B120" s="20" t="s">
        <v>304</v>
      </c>
      <c r="C120" s="12" t="s">
        <v>305</v>
      </c>
      <c r="D120" s="12" t="s">
        <v>306</v>
      </c>
      <c r="E120" s="12">
        <f>LEN(D120)</f>
        <v>39</v>
      </c>
      <c r="G120" s="265">
        <v>35000</v>
      </c>
      <c r="H120" s="9" t="s">
        <v>128</v>
      </c>
      <c r="I120" s="277" t="s">
        <v>307</v>
      </c>
      <c r="J120" s="11" t="s">
        <v>130</v>
      </c>
      <c r="L120" s="35" t="s">
        <v>191</v>
      </c>
      <c r="M120" s="35" t="s">
        <v>191</v>
      </c>
      <c r="N120" s="35"/>
      <c r="O120" s="35"/>
      <c r="P120" s="35" t="s">
        <v>191</v>
      </c>
      <c r="Q120" s="33"/>
      <c r="R120" s="35" t="s">
        <v>191</v>
      </c>
      <c r="S120" s="35"/>
      <c r="T120" s="35" t="s">
        <v>191</v>
      </c>
      <c r="U120" s="35" t="s">
        <v>191</v>
      </c>
      <c r="V120" s="35" t="s">
        <v>191</v>
      </c>
      <c r="W120" s="35" t="s">
        <v>191</v>
      </c>
      <c r="X120" s="35" t="s">
        <v>191</v>
      </c>
      <c r="Y120" s="35" t="s">
        <v>191</v>
      </c>
      <c r="Z120" s="35" t="s">
        <v>191</v>
      </c>
    </row>
    <row r="121" spans="1:27" ht="45" x14ac:dyDescent="0.2">
      <c r="A121" s="18"/>
      <c r="B121" s="20" t="s">
        <v>308</v>
      </c>
      <c r="C121" s="12" t="s">
        <v>309</v>
      </c>
      <c r="D121" s="12" t="s">
        <v>310</v>
      </c>
      <c r="E121" s="12">
        <f>LEN(D121)</f>
        <v>38</v>
      </c>
      <c r="G121" s="265">
        <v>35000</v>
      </c>
      <c r="H121" s="9" t="s">
        <v>128</v>
      </c>
      <c r="I121" s="277" t="s">
        <v>307</v>
      </c>
      <c r="J121" s="11" t="s">
        <v>130</v>
      </c>
      <c r="L121" s="35" t="s">
        <v>191</v>
      </c>
      <c r="M121" s="35" t="s">
        <v>191</v>
      </c>
      <c r="N121" s="35"/>
      <c r="O121" s="35"/>
      <c r="P121" s="35" t="s">
        <v>191</v>
      </c>
      <c r="Q121" s="33"/>
      <c r="R121" s="35" t="s">
        <v>191</v>
      </c>
      <c r="S121" s="35"/>
      <c r="T121" s="35" t="s">
        <v>191</v>
      </c>
      <c r="U121" s="35" t="s">
        <v>191</v>
      </c>
      <c r="V121" s="35" t="s">
        <v>191</v>
      </c>
      <c r="W121" s="35" t="s">
        <v>191</v>
      </c>
      <c r="X121" s="35" t="s">
        <v>191</v>
      </c>
      <c r="Y121" s="35" t="s">
        <v>191</v>
      </c>
      <c r="Z121" s="35" t="s">
        <v>191</v>
      </c>
    </row>
    <row r="122" spans="1:27" ht="75" x14ac:dyDescent="0.2">
      <c r="A122" s="18"/>
      <c r="B122" s="30" t="s">
        <v>311</v>
      </c>
      <c r="C122" s="13" t="s">
        <v>312</v>
      </c>
      <c r="G122" s="265"/>
      <c r="H122" s="9"/>
      <c r="I122" s="277"/>
      <c r="J122" s="11"/>
      <c r="L122" s="35"/>
      <c r="M122" s="35"/>
      <c r="N122" s="35"/>
      <c r="O122" s="35"/>
      <c r="P122" s="35"/>
      <c r="Q122" s="33"/>
      <c r="R122" s="35"/>
      <c r="S122" s="35"/>
      <c r="T122" s="35"/>
      <c r="U122" s="35"/>
      <c r="V122" s="35"/>
      <c r="W122" s="35"/>
      <c r="X122" s="35"/>
      <c r="Y122" s="35"/>
      <c r="Z122" s="35"/>
    </row>
    <row r="123" spans="1:27" x14ac:dyDescent="0.2">
      <c r="A123" s="18"/>
      <c r="B123" s="30"/>
      <c r="C123" s="13"/>
      <c r="G123" s="265"/>
      <c r="H123" s="9"/>
      <c r="I123" s="277"/>
      <c r="J123" s="11"/>
      <c r="L123" s="35"/>
      <c r="M123" s="35"/>
      <c r="N123" s="35"/>
      <c r="O123" s="35"/>
      <c r="P123" s="35"/>
      <c r="Q123" s="33"/>
      <c r="R123" s="35"/>
      <c r="S123" s="35"/>
      <c r="T123" s="35"/>
      <c r="U123" s="35"/>
      <c r="V123" s="35"/>
      <c r="W123" s="35"/>
      <c r="X123" s="35"/>
      <c r="Y123" s="35"/>
      <c r="Z123" s="35"/>
    </row>
    <row r="124" spans="1:27" s="41" customFormat="1" x14ac:dyDescent="0.2">
      <c r="A124" s="39"/>
      <c r="B124" s="20" t="s">
        <v>313</v>
      </c>
      <c r="C124" s="272"/>
      <c r="D124" s="272"/>
      <c r="E124" s="272"/>
      <c r="F124" s="272"/>
      <c r="G124" s="278"/>
      <c r="H124" s="156"/>
      <c r="I124" s="40"/>
      <c r="J124" s="49"/>
      <c r="L124" s="131"/>
      <c r="M124" s="131"/>
      <c r="N124" s="131"/>
      <c r="O124" s="131"/>
      <c r="P124" s="131"/>
      <c r="Q124" s="131"/>
      <c r="R124" s="131"/>
      <c r="S124" s="131"/>
      <c r="T124" s="131"/>
      <c r="U124" s="131"/>
      <c r="V124" s="131"/>
      <c r="W124" s="131"/>
      <c r="X124" s="131"/>
      <c r="Y124" s="131"/>
      <c r="Z124" s="131"/>
    </row>
    <row r="125" spans="1:27" x14ac:dyDescent="0.2">
      <c r="A125" s="11"/>
      <c r="B125" s="20"/>
      <c r="D125" s="157"/>
      <c r="E125" s="294"/>
      <c r="F125" s="5"/>
      <c r="G125" s="288"/>
    </row>
    <row r="126" spans="1:27" s="163" customFormat="1" ht="21" x14ac:dyDescent="0.2">
      <c r="A126" s="159" t="s">
        <v>11</v>
      </c>
      <c r="B126" s="159"/>
      <c r="C126" s="165"/>
      <c r="D126" s="165"/>
      <c r="E126" s="165"/>
      <c r="F126" s="165"/>
      <c r="G126" s="159"/>
      <c r="H126" s="159"/>
      <c r="I126" s="166"/>
    </row>
    <row r="127" spans="1:27" ht="42.6" customHeight="1" x14ac:dyDescent="0.2">
      <c r="A127" s="329" t="s">
        <v>314</v>
      </c>
      <c r="B127" s="329"/>
      <c r="C127" s="329"/>
      <c r="D127" s="329"/>
      <c r="E127" s="329"/>
      <c r="F127" s="329"/>
      <c r="G127" s="329"/>
      <c r="H127" s="329"/>
      <c r="I127" s="4"/>
      <c r="J127" s="327"/>
      <c r="K127" s="327"/>
      <c r="L127" s="327"/>
      <c r="M127" s="327"/>
      <c r="N127" s="327"/>
      <c r="O127" s="327"/>
      <c r="P127" s="327"/>
    </row>
    <row r="128" spans="1:27" x14ac:dyDescent="0.2">
      <c r="A128" s="307"/>
      <c r="B128" s="307"/>
      <c r="C128" s="307"/>
      <c r="D128" s="307"/>
      <c r="E128" s="307"/>
      <c r="F128" s="307"/>
      <c r="G128" s="307"/>
      <c r="H128" s="307"/>
      <c r="I128" s="4"/>
      <c r="J128" s="4"/>
      <c r="K128" s="4"/>
      <c r="L128" s="4"/>
      <c r="M128" s="4"/>
      <c r="N128" s="4"/>
      <c r="O128" s="4"/>
      <c r="P128" s="4"/>
    </row>
    <row r="129" spans="1:16" x14ac:dyDescent="0.2">
      <c r="A129" s="147"/>
      <c r="B129" s="147" t="s">
        <v>118</v>
      </c>
      <c r="C129" s="8" t="s">
        <v>119</v>
      </c>
      <c r="D129" s="8" t="s">
        <v>120</v>
      </c>
      <c r="E129" s="8"/>
      <c r="F129" s="8"/>
      <c r="G129" s="147" t="s">
        <v>121</v>
      </c>
      <c r="H129" s="147" t="s">
        <v>122</v>
      </c>
      <c r="I129" s="15" t="s">
        <v>123</v>
      </c>
      <c r="J129" s="16" t="s">
        <v>124</v>
      </c>
      <c r="K129" s="17"/>
    </row>
    <row r="130" spans="1:16" ht="30" x14ac:dyDescent="0.2">
      <c r="A130" s="11"/>
      <c r="B130" s="20" t="s">
        <v>315</v>
      </c>
      <c r="C130" s="12" t="s">
        <v>316</v>
      </c>
      <c r="D130" s="12" t="s">
        <v>317</v>
      </c>
      <c r="E130" s="12">
        <f>LEN(D130)</f>
        <v>34</v>
      </c>
      <c r="G130" s="288">
        <v>4995</v>
      </c>
      <c r="H130" s="5" t="s">
        <v>128</v>
      </c>
      <c r="I130" s="11" t="s">
        <v>318</v>
      </c>
      <c r="J130" s="11" t="s">
        <v>226</v>
      </c>
    </row>
    <row r="131" spans="1:16" ht="30" x14ac:dyDescent="0.2">
      <c r="A131" s="11"/>
      <c r="B131" s="20" t="s">
        <v>319</v>
      </c>
      <c r="C131" s="12" t="s">
        <v>320</v>
      </c>
      <c r="D131" s="12" t="s">
        <v>321</v>
      </c>
      <c r="E131" s="12">
        <f>LEN(D131)</f>
        <v>37</v>
      </c>
      <c r="G131" s="288">
        <v>9995</v>
      </c>
      <c r="H131" s="5" t="s">
        <v>128</v>
      </c>
      <c r="I131" s="11" t="s">
        <v>318</v>
      </c>
      <c r="J131" s="11" t="s">
        <v>226</v>
      </c>
    </row>
    <row r="132" spans="1:16" x14ac:dyDescent="0.2">
      <c r="A132" s="11"/>
      <c r="B132" s="20"/>
      <c r="G132" s="288"/>
      <c r="J132" s="11"/>
    </row>
    <row r="133" spans="1:16" x14ac:dyDescent="0.2">
      <c r="A133" s="11"/>
      <c r="B133" s="20" t="s">
        <v>313</v>
      </c>
      <c r="D133" s="157"/>
      <c r="F133" s="5"/>
      <c r="G133" s="288"/>
    </row>
    <row r="134" spans="1:16" ht="15.4" customHeight="1" x14ac:dyDescent="0.2">
      <c r="A134" s="11"/>
      <c r="B134" s="11"/>
      <c r="C134" s="11"/>
      <c r="D134" s="11"/>
      <c r="E134" s="11"/>
      <c r="F134" s="11"/>
      <c r="G134" s="11"/>
      <c r="H134" s="11"/>
    </row>
    <row r="135" spans="1:16" s="163" customFormat="1" ht="21" x14ac:dyDescent="0.2">
      <c r="A135" s="159" t="s">
        <v>322</v>
      </c>
      <c r="B135" s="159"/>
      <c r="C135" s="165"/>
      <c r="D135" s="165"/>
      <c r="E135" s="165"/>
      <c r="F135" s="165"/>
      <c r="G135" s="159"/>
      <c r="H135" s="159"/>
      <c r="I135" s="166"/>
    </row>
    <row r="136" spans="1:16" ht="25.5" customHeight="1" x14ac:dyDescent="0.2">
      <c r="A136" s="328" t="s">
        <v>323</v>
      </c>
      <c r="B136" s="328"/>
      <c r="C136" s="327"/>
      <c r="D136" s="327"/>
      <c r="E136" s="327"/>
      <c r="F136" s="327"/>
      <c r="G136" s="327"/>
      <c r="H136" s="327"/>
      <c r="I136" s="4"/>
      <c r="J136" s="327"/>
      <c r="K136" s="327"/>
      <c r="L136" s="327"/>
      <c r="M136" s="327"/>
      <c r="N136" s="327"/>
      <c r="O136" s="327"/>
      <c r="P136" s="327"/>
    </row>
    <row r="137" spans="1:16" x14ac:dyDescent="0.2">
      <c r="B137" s="5" t="s">
        <v>324</v>
      </c>
    </row>
    <row r="138" spans="1:16" x14ac:dyDescent="0.2">
      <c r="B138" s="5" t="s">
        <v>325</v>
      </c>
    </row>
    <row r="139" spans="1:16" x14ac:dyDescent="0.2">
      <c r="B139" s="5" t="s">
        <v>326</v>
      </c>
    </row>
    <row r="140" spans="1:16" x14ac:dyDescent="0.2">
      <c r="B140" s="5" t="s">
        <v>327</v>
      </c>
    </row>
  </sheetData>
  <mergeCells count="6">
    <mergeCell ref="J136:P136"/>
    <mergeCell ref="A136:H136"/>
    <mergeCell ref="A111:H111"/>
    <mergeCell ref="A63:H63"/>
    <mergeCell ref="A127:H127"/>
    <mergeCell ref="J127:P127"/>
  </mergeCells>
  <phoneticPr fontId="20" type="noConversion"/>
  <conditionalFormatting sqref="E90 E125">
    <cfRule type="cellIs" dxfId="9" priority="3" operator="greaterThan">
      <formula>40</formula>
    </cfRule>
    <cfRule type="cellIs" dxfId="8" priority="4" operator="greaterThan">
      <formula>40</formula>
    </cfRule>
  </conditionalFormatting>
  <conditionalFormatting sqref="E130:E133">
    <cfRule type="cellIs" dxfId="7" priority="1" operator="greaterThan">
      <formula>40</formula>
    </cfRule>
    <cfRule type="cellIs" dxfId="6" priority="2" operator="greaterThan">
      <formula>40</formula>
    </cfRule>
  </conditionalFormatting>
  <printOptions gridLines="1"/>
  <pageMargins left="0.25" right="0.25" top="0.75" bottom="0.5" header="0.5" footer="0.5"/>
  <pageSetup scale="37" fitToHeight="2" orientation="portrait" r:id="rId1"/>
  <headerFooter alignWithMargins="0">
    <oddHeader>&amp;CMarch Price List</oddHeader>
    <oddFooter>&amp;L&amp;"Arial,Bold"Ruckus Wireless Confidential&amp;C&amp;D&amp;R&amp;P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Z354"/>
  <sheetViews>
    <sheetView zoomScale="85" zoomScaleNormal="85" workbookViewId="0"/>
  </sheetViews>
  <sheetFormatPr defaultColWidth="8.7109375" defaultRowHeight="15" x14ac:dyDescent="0.2"/>
  <cols>
    <col min="1" max="1" width="14.7109375" style="21" customWidth="1"/>
    <col min="2" max="2" width="17.28515625" style="14" customWidth="1"/>
    <col min="3" max="3" width="142.7109375" style="5" bestFit="1" customWidth="1"/>
    <col min="4" max="4" width="35.140625" style="5" hidden="1" customWidth="1"/>
    <col min="5" max="5" width="6" style="5" hidden="1" customWidth="1"/>
    <col min="6" max="6" width="17.7109375" style="5" customWidth="1"/>
    <col min="7" max="7" width="23.42578125" style="12" customWidth="1"/>
    <col min="8" max="8" width="57.42578125" style="12" hidden="1" customWidth="1"/>
    <col min="9" max="9" width="57.28515625" style="5" customWidth="1"/>
    <col min="10" max="10" width="10.140625" style="5" customWidth="1"/>
    <col min="11" max="16384" width="8.7109375" style="5"/>
  </cols>
  <sheetData>
    <row r="1" spans="1:9" x14ac:dyDescent="0.2">
      <c r="F1" s="5" t="s">
        <v>0</v>
      </c>
    </row>
    <row r="2" spans="1:9" x14ac:dyDescent="0.2">
      <c r="F2" s="5" t="s">
        <v>1</v>
      </c>
    </row>
    <row r="3" spans="1:9" x14ac:dyDescent="0.2">
      <c r="F3" s="5" t="s">
        <v>2</v>
      </c>
    </row>
    <row r="5" spans="1:9" s="6" customFormat="1" ht="23.25" x14ac:dyDescent="0.2">
      <c r="A5" s="174" t="s">
        <v>328</v>
      </c>
      <c r="B5" s="269"/>
      <c r="C5" s="262"/>
      <c r="D5" s="262"/>
      <c r="E5" s="262"/>
      <c r="F5" s="262"/>
      <c r="G5" s="266"/>
      <c r="H5" s="139"/>
    </row>
    <row r="6" spans="1:9" x14ac:dyDescent="0.2">
      <c r="A6" s="5" t="str">
        <f>'AP &amp; Controller Hardware'!A6</f>
        <v>Effective on October 1st 2016</v>
      </c>
      <c r="B6" s="5"/>
    </row>
    <row r="7" spans="1:9" hidden="1" x14ac:dyDescent="0.2">
      <c r="A7" s="5" t="str">
        <f>'AP &amp; Controller Hardware'!A7</f>
        <v>Maintained by: Tom Blais</v>
      </c>
      <c r="B7" s="5"/>
    </row>
    <row r="8" spans="1:9" x14ac:dyDescent="0.2">
      <c r="A8" s="5" t="str">
        <f>'AP &amp; Controller Hardware'!A8</f>
        <v>Version: 20161001_rev1</v>
      </c>
      <c r="B8" s="5"/>
    </row>
    <row r="9" spans="1:9" x14ac:dyDescent="0.2">
      <c r="A9" s="5"/>
      <c r="B9" s="5"/>
    </row>
    <row r="10" spans="1:9" ht="21" x14ac:dyDescent="0.2">
      <c r="A10" s="308" t="s">
        <v>13</v>
      </c>
      <c r="B10" s="269"/>
      <c r="C10" s="262"/>
      <c r="D10" s="262"/>
      <c r="E10" s="262"/>
      <c r="F10" s="262"/>
      <c r="G10" s="266"/>
    </row>
    <row r="11" spans="1:9" x14ac:dyDescent="0.2">
      <c r="A11" s="330" t="s">
        <v>329</v>
      </c>
      <c r="B11" s="331"/>
      <c r="C11" s="331"/>
      <c r="D11" s="331"/>
      <c r="E11" s="331"/>
      <c r="F11" s="331"/>
      <c r="G11" s="331"/>
    </row>
    <row r="12" spans="1:9" x14ac:dyDescent="0.2">
      <c r="A12" s="263" t="s">
        <v>330</v>
      </c>
      <c r="B12" s="263"/>
      <c r="C12" s="267"/>
      <c r="D12" s="267"/>
      <c r="E12" s="267"/>
      <c r="F12" s="267"/>
      <c r="G12" s="264"/>
      <c r="H12" s="5"/>
      <c r="I12" s="268"/>
    </row>
    <row r="13" spans="1:9" x14ac:dyDescent="0.2">
      <c r="A13" s="270"/>
      <c r="B13" s="271" t="s">
        <v>331</v>
      </c>
      <c r="C13" s="147" t="s">
        <v>119</v>
      </c>
      <c r="D13" s="147" t="s">
        <v>332</v>
      </c>
      <c r="E13" s="147"/>
      <c r="F13" s="147" t="s">
        <v>121</v>
      </c>
      <c r="G13" s="147" t="s">
        <v>333</v>
      </c>
      <c r="H13" s="285"/>
    </row>
    <row r="14" spans="1:9" x14ac:dyDescent="0.25">
      <c r="A14" s="5"/>
      <c r="B14" s="20" t="s">
        <v>334</v>
      </c>
      <c r="C14" s="12" t="s">
        <v>335</v>
      </c>
      <c r="D14" s="12" t="s">
        <v>336</v>
      </c>
      <c r="E14" s="12">
        <f t="shared" ref="E14:E17" si="0">LEN(D14)</f>
        <v>35</v>
      </c>
      <c r="F14" s="288">
        <v>95</v>
      </c>
      <c r="G14" s="261" t="s">
        <v>337</v>
      </c>
      <c r="H14" s="261" t="s">
        <v>128</v>
      </c>
    </row>
    <row r="15" spans="1:9" x14ac:dyDescent="0.25">
      <c r="A15" s="5"/>
      <c r="B15" s="20" t="s">
        <v>338</v>
      </c>
      <c r="C15" s="12" t="s">
        <v>339</v>
      </c>
      <c r="D15" s="12" t="s">
        <v>340</v>
      </c>
      <c r="E15" s="12">
        <f t="shared" si="0"/>
        <v>35</v>
      </c>
      <c r="F15" s="288">
        <v>190</v>
      </c>
      <c r="G15" s="261" t="s">
        <v>337</v>
      </c>
      <c r="H15" s="261" t="s">
        <v>128</v>
      </c>
    </row>
    <row r="16" spans="1:9" x14ac:dyDescent="0.25">
      <c r="A16" s="5"/>
      <c r="B16" s="20" t="s">
        <v>341</v>
      </c>
      <c r="C16" s="12" t="s">
        <v>342</v>
      </c>
      <c r="D16" s="12" t="s">
        <v>343</v>
      </c>
      <c r="E16" s="12">
        <f t="shared" si="0"/>
        <v>35</v>
      </c>
      <c r="F16" s="288">
        <v>285</v>
      </c>
      <c r="G16" s="261" t="s">
        <v>337</v>
      </c>
      <c r="H16" s="261" t="s">
        <v>128</v>
      </c>
    </row>
    <row r="17" spans="1:26" ht="30" x14ac:dyDescent="0.25">
      <c r="A17" s="5"/>
      <c r="B17" s="20" t="s">
        <v>344</v>
      </c>
      <c r="C17" s="12" t="s">
        <v>345</v>
      </c>
      <c r="D17" s="12" t="s">
        <v>346</v>
      </c>
      <c r="E17" s="12">
        <f t="shared" si="0"/>
        <v>39</v>
      </c>
      <c r="F17" s="288">
        <v>190</v>
      </c>
      <c r="G17" s="261" t="s">
        <v>337</v>
      </c>
      <c r="H17" s="261" t="s">
        <v>128</v>
      </c>
    </row>
    <row r="18" spans="1:26" x14ac:dyDescent="0.2">
      <c r="A18" s="5"/>
      <c r="B18" s="5"/>
    </row>
    <row r="19" spans="1:26" s="6" customFormat="1" ht="21" x14ac:dyDescent="0.2">
      <c r="A19" s="308" t="s">
        <v>14</v>
      </c>
      <c r="B19" s="269"/>
      <c r="C19" s="262"/>
      <c r="D19" s="262"/>
      <c r="E19" s="262"/>
      <c r="F19" s="262"/>
      <c r="G19" s="266"/>
      <c r="H19" s="139"/>
    </row>
    <row r="20" spans="1:26" ht="27" customHeight="1" x14ac:dyDescent="0.2">
      <c r="A20" s="329" t="s">
        <v>347</v>
      </c>
      <c r="B20" s="329"/>
      <c r="C20" s="329"/>
      <c r="D20" s="329"/>
      <c r="E20" s="329"/>
      <c r="F20" s="329"/>
      <c r="G20" s="329"/>
      <c r="H20" s="329"/>
      <c r="I20" s="307"/>
      <c r="L20" s="33"/>
      <c r="M20" s="33"/>
      <c r="N20" s="33"/>
      <c r="O20" s="33"/>
      <c r="P20" s="33"/>
      <c r="Q20" s="33"/>
      <c r="R20" s="33"/>
      <c r="S20" s="33"/>
      <c r="T20" s="33"/>
      <c r="U20" s="33"/>
      <c r="V20" s="33"/>
      <c r="W20" s="33"/>
      <c r="X20" s="33"/>
      <c r="Y20" s="33"/>
      <c r="Z20" s="33"/>
    </row>
    <row r="21" spans="1:26" x14ac:dyDescent="0.2">
      <c r="A21" s="263" t="s">
        <v>348</v>
      </c>
      <c r="B21" s="263"/>
      <c r="C21" s="267"/>
      <c r="D21" s="267"/>
      <c r="E21" s="267"/>
      <c r="F21" s="267"/>
      <c r="G21" s="264"/>
      <c r="H21" s="5"/>
      <c r="I21" s="268"/>
      <c r="L21" s="33"/>
      <c r="M21" s="33"/>
      <c r="N21" s="33"/>
      <c r="O21" s="33"/>
      <c r="P21" s="33"/>
      <c r="Q21" s="33"/>
      <c r="R21" s="33"/>
      <c r="S21" s="33"/>
      <c r="T21" s="33"/>
      <c r="U21" s="33"/>
      <c r="V21" s="33"/>
      <c r="W21" s="33"/>
      <c r="X21" s="33"/>
      <c r="Y21" s="33"/>
      <c r="Z21" s="33"/>
    </row>
    <row r="22" spans="1:26" x14ac:dyDescent="0.2">
      <c r="A22" s="270"/>
      <c r="B22" s="271" t="s">
        <v>331</v>
      </c>
      <c r="C22" s="147" t="s">
        <v>119</v>
      </c>
      <c r="D22" s="147" t="s">
        <v>332</v>
      </c>
      <c r="E22" s="147"/>
      <c r="F22" s="147" t="s">
        <v>121</v>
      </c>
      <c r="G22" s="285"/>
      <c r="H22" s="285"/>
    </row>
    <row r="23" spans="1:26" x14ac:dyDescent="0.2">
      <c r="A23" s="18"/>
      <c r="B23" s="39" t="s">
        <v>349</v>
      </c>
      <c r="C23" s="272" t="s">
        <v>350</v>
      </c>
      <c r="D23" s="272" t="s">
        <v>351</v>
      </c>
      <c r="E23" s="272">
        <f>LEN(D23)</f>
        <v>37</v>
      </c>
      <c r="F23" s="278">
        <v>1000</v>
      </c>
      <c r="G23" s="40" t="s">
        <v>352</v>
      </c>
      <c r="H23" s="5"/>
      <c r="I23" s="277"/>
      <c r="L23" s="33"/>
      <c r="M23" s="33"/>
      <c r="N23" s="33"/>
      <c r="O23" s="33"/>
      <c r="P23" s="33"/>
      <c r="Q23" s="33"/>
      <c r="R23" s="33"/>
      <c r="S23" s="33"/>
      <c r="T23" s="33"/>
      <c r="U23" s="33"/>
      <c r="V23" s="33"/>
      <c r="W23" s="33"/>
      <c r="X23" s="33"/>
      <c r="Y23" s="33"/>
      <c r="Z23" s="33"/>
    </row>
    <row r="24" spans="1:26" x14ac:dyDescent="0.2">
      <c r="A24" s="18"/>
      <c r="B24" s="39" t="s">
        <v>353</v>
      </c>
      <c r="C24" s="272" t="s">
        <v>354</v>
      </c>
      <c r="D24" s="272" t="s">
        <v>355</v>
      </c>
      <c r="E24" s="272">
        <f>LEN(D24)</f>
        <v>38</v>
      </c>
      <c r="F24" s="273">
        <v>2500</v>
      </c>
      <c r="G24" s="40" t="s">
        <v>352</v>
      </c>
      <c r="H24" s="5"/>
      <c r="I24" s="277"/>
      <c r="L24" s="33"/>
      <c r="M24" s="33"/>
      <c r="N24" s="33"/>
      <c r="O24" s="33"/>
      <c r="P24" s="33"/>
      <c r="Q24" s="33"/>
      <c r="R24" s="33"/>
      <c r="S24" s="33"/>
      <c r="T24" s="33"/>
      <c r="U24" s="33"/>
      <c r="V24" s="33"/>
      <c r="W24" s="33"/>
      <c r="X24" s="33"/>
      <c r="Y24" s="33"/>
      <c r="Z24" s="33"/>
    </row>
    <row r="25" spans="1:26" x14ac:dyDescent="0.2">
      <c r="A25" s="18"/>
      <c r="B25" s="39" t="s">
        <v>356</v>
      </c>
      <c r="C25" s="272" t="s">
        <v>357</v>
      </c>
      <c r="D25" s="272" t="s">
        <v>358</v>
      </c>
      <c r="E25" s="272">
        <f>LEN(D25)</f>
        <v>38</v>
      </c>
      <c r="F25" s="273">
        <v>4000</v>
      </c>
      <c r="G25" s="40" t="s">
        <v>352</v>
      </c>
      <c r="H25" s="5"/>
      <c r="I25" s="277"/>
      <c r="L25" s="33"/>
      <c r="M25" s="33"/>
      <c r="N25" s="33"/>
      <c r="O25" s="33"/>
      <c r="P25" s="33"/>
      <c r="Q25" s="33"/>
      <c r="R25" s="33"/>
      <c r="S25" s="33"/>
      <c r="T25" s="33"/>
      <c r="U25" s="33"/>
      <c r="V25" s="33"/>
      <c r="W25" s="33"/>
      <c r="X25" s="33"/>
      <c r="Y25" s="33"/>
      <c r="Z25" s="33"/>
    </row>
    <row r="26" spans="1:26" x14ac:dyDescent="0.2">
      <c r="A26" s="18"/>
      <c r="B26" s="20"/>
      <c r="C26" s="12"/>
      <c r="D26" s="12"/>
      <c r="E26" s="12"/>
      <c r="F26" s="288"/>
      <c r="G26" s="9"/>
      <c r="H26" s="5"/>
      <c r="I26" s="277"/>
      <c r="L26" s="33"/>
      <c r="M26" s="33"/>
      <c r="N26" s="33"/>
      <c r="O26" s="33"/>
      <c r="P26" s="33"/>
      <c r="Q26" s="33"/>
      <c r="R26" s="33"/>
      <c r="S26" s="33"/>
      <c r="T26" s="33"/>
      <c r="U26" s="33"/>
      <c r="V26" s="33"/>
      <c r="W26" s="33"/>
      <c r="X26" s="33"/>
      <c r="Y26" s="33"/>
      <c r="Z26" s="33"/>
    </row>
    <row r="27" spans="1:26" ht="30" x14ac:dyDescent="0.2">
      <c r="A27" s="20"/>
      <c r="B27" s="20" t="s">
        <v>359</v>
      </c>
      <c r="C27" s="12" t="s">
        <v>360</v>
      </c>
      <c r="D27" s="12" t="s">
        <v>361</v>
      </c>
      <c r="E27" s="12">
        <f>LEN(D27)</f>
        <v>39</v>
      </c>
      <c r="F27" s="288">
        <v>800</v>
      </c>
      <c r="G27" s="9"/>
      <c r="H27" s="5"/>
      <c r="I27" s="277"/>
      <c r="L27" s="33"/>
      <c r="M27" s="33"/>
      <c r="N27" s="33"/>
      <c r="O27" s="33"/>
      <c r="P27" s="33"/>
      <c r="Q27" s="33"/>
      <c r="R27" s="33"/>
      <c r="S27" s="33"/>
      <c r="T27" s="33"/>
      <c r="U27" s="33"/>
      <c r="V27" s="33"/>
      <c r="W27" s="33"/>
      <c r="X27" s="33"/>
      <c r="Y27" s="33"/>
      <c r="Z27" s="33"/>
    </row>
    <row r="28" spans="1:26" ht="30" x14ac:dyDescent="0.2">
      <c r="A28" s="20"/>
      <c r="B28" s="100" t="s">
        <v>362</v>
      </c>
      <c r="C28" s="12" t="s">
        <v>363</v>
      </c>
      <c r="D28" s="101" t="s">
        <v>364</v>
      </c>
      <c r="E28" s="101">
        <v>39</v>
      </c>
      <c r="F28" s="102">
        <v>2800</v>
      </c>
      <c r="G28" s="103"/>
      <c r="H28" s="5"/>
      <c r="I28" s="104"/>
      <c r="J28" s="105"/>
      <c r="L28" s="33"/>
      <c r="M28" s="33"/>
      <c r="N28" s="33"/>
      <c r="O28" s="33"/>
      <c r="P28" s="33"/>
      <c r="Q28" s="33"/>
      <c r="R28" s="33"/>
      <c r="S28" s="33"/>
      <c r="T28" s="33"/>
      <c r="U28" s="33"/>
      <c r="V28" s="33"/>
      <c r="W28" s="33"/>
      <c r="X28" s="33"/>
      <c r="Y28" s="33"/>
      <c r="Z28" s="33"/>
    </row>
    <row r="29" spans="1:26" ht="30" x14ac:dyDescent="0.2">
      <c r="A29" s="20"/>
      <c r="B29" s="100" t="s">
        <v>365</v>
      </c>
      <c r="C29" s="12" t="s">
        <v>366</v>
      </c>
      <c r="D29" s="101" t="s">
        <v>367</v>
      </c>
      <c r="E29" s="101">
        <v>39</v>
      </c>
      <c r="F29" s="102">
        <v>5800</v>
      </c>
      <c r="G29" s="103"/>
      <c r="H29" s="5"/>
      <c r="I29" s="104"/>
      <c r="J29" s="105"/>
      <c r="L29" s="33"/>
      <c r="M29" s="33"/>
      <c r="N29" s="33"/>
      <c r="O29" s="33"/>
      <c r="P29" s="33"/>
      <c r="Q29" s="33"/>
      <c r="R29" s="33"/>
      <c r="S29" s="33"/>
      <c r="T29" s="33"/>
      <c r="U29" s="33"/>
      <c r="V29" s="33"/>
      <c r="W29" s="33"/>
      <c r="X29" s="33"/>
      <c r="Y29" s="33"/>
      <c r="Z29" s="33"/>
    </row>
    <row r="30" spans="1:26" ht="30" x14ac:dyDescent="0.2">
      <c r="A30" s="20"/>
      <c r="B30" s="20" t="s">
        <v>368</v>
      </c>
      <c r="C30" s="12" t="s">
        <v>369</v>
      </c>
      <c r="D30" s="12" t="s">
        <v>370</v>
      </c>
      <c r="E30" s="12">
        <f>LEN(D30)</f>
        <v>40</v>
      </c>
      <c r="F30" s="288">
        <v>2000</v>
      </c>
      <c r="G30" s="9"/>
      <c r="H30" s="5"/>
      <c r="I30" s="277"/>
      <c r="L30" s="33"/>
      <c r="M30" s="33"/>
      <c r="N30" s="33"/>
      <c r="O30" s="33"/>
      <c r="P30" s="33"/>
      <c r="Q30" s="33"/>
      <c r="R30" s="33"/>
      <c r="S30" s="33"/>
      <c r="T30" s="33"/>
      <c r="U30" s="33"/>
      <c r="V30" s="33"/>
      <c r="W30" s="33"/>
      <c r="X30" s="33"/>
      <c r="Y30" s="33"/>
      <c r="Z30" s="33"/>
    </row>
    <row r="31" spans="1:26" ht="30" x14ac:dyDescent="0.2">
      <c r="A31" s="20"/>
      <c r="B31" s="100" t="s">
        <v>371</v>
      </c>
      <c r="C31" s="12" t="s">
        <v>372</v>
      </c>
      <c r="D31" s="101" t="s">
        <v>373</v>
      </c>
      <c r="E31" s="101">
        <v>40</v>
      </c>
      <c r="F31" s="102">
        <v>5000</v>
      </c>
      <c r="G31" s="103"/>
      <c r="H31" s="5"/>
      <c r="I31" s="104"/>
      <c r="J31" s="105"/>
      <c r="L31" s="33"/>
      <c r="M31" s="33"/>
      <c r="N31" s="33"/>
      <c r="O31" s="33"/>
      <c r="P31" s="33"/>
      <c r="Q31" s="33"/>
      <c r="R31" s="33"/>
      <c r="S31" s="33"/>
      <c r="T31" s="33"/>
      <c r="U31" s="33"/>
      <c r="V31" s="33"/>
      <c r="W31" s="33"/>
      <c r="X31" s="33"/>
      <c r="Y31" s="33"/>
      <c r="Z31" s="33"/>
    </row>
    <row r="32" spans="1:26" ht="30" x14ac:dyDescent="0.2">
      <c r="A32" s="20"/>
      <c r="B32" s="20" t="s">
        <v>374</v>
      </c>
      <c r="C32" s="12" t="s">
        <v>375</v>
      </c>
      <c r="D32" s="12" t="s">
        <v>376</v>
      </c>
      <c r="E32" s="12">
        <f>LEN(D32)</f>
        <v>40</v>
      </c>
      <c r="F32" s="288">
        <v>3000</v>
      </c>
      <c r="G32" s="9"/>
      <c r="H32" s="5"/>
      <c r="I32" s="277"/>
      <c r="L32" s="33"/>
      <c r="M32" s="33"/>
      <c r="N32" s="33"/>
      <c r="O32" s="33"/>
      <c r="P32" s="33"/>
      <c r="Q32" s="33"/>
      <c r="R32" s="33"/>
      <c r="S32" s="33"/>
      <c r="T32" s="33"/>
      <c r="U32" s="33"/>
      <c r="V32" s="33"/>
      <c r="W32" s="33"/>
      <c r="X32" s="33"/>
      <c r="Y32" s="33"/>
      <c r="Z32" s="33"/>
    </row>
    <row r="33" spans="1:26" x14ac:dyDescent="0.2">
      <c r="A33" s="18"/>
      <c r="B33" s="20"/>
      <c r="C33" s="12"/>
      <c r="D33" s="12"/>
      <c r="E33" s="12"/>
      <c r="F33" s="288"/>
      <c r="G33" s="9"/>
      <c r="H33" s="5"/>
      <c r="I33" s="277"/>
      <c r="L33" s="33"/>
      <c r="M33" s="33"/>
      <c r="N33" s="33"/>
      <c r="O33" s="33"/>
      <c r="P33" s="33"/>
      <c r="Q33" s="33"/>
      <c r="R33" s="33"/>
      <c r="S33" s="33"/>
      <c r="T33" s="33"/>
      <c r="U33" s="33"/>
      <c r="V33" s="33"/>
      <c r="W33" s="33"/>
      <c r="X33" s="33"/>
      <c r="Y33" s="33"/>
      <c r="Z33" s="33"/>
    </row>
    <row r="34" spans="1:26" x14ac:dyDescent="0.2">
      <c r="A34" s="263" t="s">
        <v>377</v>
      </c>
      <c r="B34" s="263"/>
      <c r="C34" s="267"/>
      <c r="D34" s="267"/>
      <c r="E34" s="267"/>
      <c r="F34" s="267"/>
      <c r="G34" s="264"/>
      <c r="H34" s="5"/>
      <c r="I34" s="268"/>
      <c r="L34" s="33"/>
      <c r="M34" s="33"/>
      <c r="N34" s="33"/>
      <c r="O34" s="33"/>
      <c r="P34" s="33"/>
      <c r="Q34" s="33"/>
      <c r="R34" s="33"/>
      <c r="S34" s="33"/>
      <c r="T34" s="33"/>
      <c r="U34" s="33"/>
      <c r="V34" s="33"/>
      <c r="W34" s="33"/>
      <c r="X34" s="33"/>
      <c r="Y34" s="33"/>
      <c r="Z34" s="33"/>
    </row>
    <row r="35" spans="1:26" x14ac:dyDescent="0.2">
      <c r="A35" s="20"/>
      <c r="B35" s="20" t="s">
        <v>378</v>
      </c>
      <c r="C35" s="12" t="s">
        <v>379</v>
      </c>
      <c r="D35" s="12" t="s">
        <v>380</v>
      </c>
      <c r="E35" s="272">
        <f>LEN(D35)</f>
        <v>35</v>
      </c>
      <c r="F35" s="152">
        <v>150</v>
      </c>
      <c r="G35" s="5"/>
      <c r="H35" s="5"/>
      <c r="I35" s="11"/>
      <c r="L35" s="33"/>
      <c r="M35" s="33"/>
      <c r="N35" s="33"/>
      <c r="O35" s="33"/>
      <c r="P35" s="33"/>
      <c r="Q35" s="33"/>
      <c r="R35" s="33"/>
      <c r="S35" s="33"/>
      <c r="T35" s="33"/>
      <c r="U35" s="33"/>
      <c r="V35" s="33"/>
      <c r="W35" s="33"/>
      <c r="X35" s="33"/>
      <c r="Y35" s="33"/>
      <c r="Z35" s="33"/>
    </row>
    <row r="36" spans="1:26" x14ac:dyDescent="0.2">
      <c r="A36" s="18"/>
      <c r="B36" s="20"/>
      <c r="C36" s="12"/>
      <c r="D36" s="12"/>
      <c r="E36" s="12"/>
      <c r="F36" s="288"/>
      <c r="G36" s="9"/>
      <c r="H36" s="5"/>
      <c r="I36" s="277"/>
      <c r="L36" s="33"/>
      <c r="M36" s="33"/>
      <c r="N36" s="33"/>
      <c r="O36" s="33"/>
      <c r="P36" s="33"/>
      <c r="Q36" s="33"/>
      <c r="R36" s="33"/>
      <c r="S36" s="33"/>
      <c r="T36" s="33"/>
      <c r="U36" s="33"/>
      <c r="V36" s="33"/>
      <c r="W36" s="33"/>
      <c r="X36" s="33"/>
      <c r="Y36" s="33"/>
      <c r="Z36" s="33"/>
    </row>
    <row r="37" spans="1:26" x14ac:dyDescent="0.2">
      <c r="A37" s="18"/>
      <c r="B37" s="20"/>
      <c r="C37" s="12"/>
      <c r="D37" s="12"/>
      <c r="E37" s="12"/>
      <c r="F37" s="12"/>
      <c r="G37" s="288"/>
      <c r="H37" s="9"/>
      <c r="I37" s="277"/>
      <c r="L37" s="33"/>
      <c r="M37" s="33"/>
      <c r="N37" s="33"/>
      <c r="O37" s="33"/>
      <c r="P37" s="33"/>
      <c r="Q37" s="33"/>
      <c r="R37" s="33"/>
      <c r="S37" s="33"/>
      <c r="T37" s="33"/>
      <c r="U37" s="33"/>
      <c r="V37" s="33"/>
      <c r="W37" s="33"/>
      <c r="X37" s="33"/>
      <c r="Y37" s="33"/>
      <c r="Z37" s="33"/>
    </row>
    <row r="38" spans="1:26" x14ac:dyDescent="0.2">
      <c r="A38" s="263" t="s">
        <v>381</v>
      </c>
      <c r="B38" s="263"/>
      <c r="C38" s="267"/>
      <c r="D38" s="267"/>
      <c r="E38" s="267"/>
      <c r="F38" s="267"/>
      <c r="G38" s="264"/>
      <c r="H38" s="5"/>
      <c r="I38" s="268"/>
      <c r="L38" s="33"/>
      <c r="M38" s="33"/>
      <c r="N38" s="33"/>
      <c r="O38" s="33"/>
      <c r="P38" s="33"/>
      <c r="Q38" s="33"/>
      <c r="R38" s="33"/>
      <c r="S38" s="33"/>
      <c r="T38" s="33"/>
      <c r="U38" s="33"/>
      <c r="V38" s="33"/>
      <c r="W38" s="33"/>
      <c r="X38" s="33"/>
      <c r="Y38" s="33"/>
      <c r="Z38" s="33"/>
    </row>
    <row r="39" spans="1:26" ht="30" x14ac:dyDescent="0.2">
      <c r="A39" s="18"/>
      <c r="B39" s="20" t="s">
        <v>382</v>
      </c>
      <c r="C39" s="12" t="s">
        <v>383</v>
      </c>
      <c r="D39" s="12" t="s">
        <v>384</v>
      </c>
      <c r="E39" s="12">
        <f>LEN(D39)</f>
        <v>40</v>
      </c>
      <c r="F39" s="265">
        <v>4000</v>
      </c>
      <c r="G39" s="9"/>
      <c r="H39" s="5"/>
      <c r="I39" s="277"/>
      <c r="L39" s="33"/>
      <c r="M39" s="33"/>
      <c r="N39" s="33"/>
      <c r="O39" s="33"/>
      <c r="P39" s="33"/>
      <c r="Q39" s="33"/>
      <c r="R39" s="33"/>
      <c r="S39" s="33"/>
      <c r="T39" s="33"/>
      <c r="U39" s="33"/>
      <c r="V39" s="33"/>
      <c r="W39" s="33"/>
      <c r="X39" s="33"/>
      <c r="Y39" s="33"/>
      <c r="Z39" s="33"/>
    </row>
    <row r="40" spans="1:26" x14ac:dyDescent="0.2">
      <c r="A40" s="18"/>
      <c r="B40" s="20"/>
      <c r="C40" s="12"/>
      <c r="D40" s="12"/>
      <c r="E40" s="12"/>
      <c r="F40" s="265"/>
      <c r="G40" s="9"/>
      <c r="H40" s="5"/>
      <c r="I40" s="277"/>
      <c r="L40" s="33"/>
      <c r="M40" s="33"/>
      <c r="N40" s="33"/>
      <c r="O40" s="33"/>
      <c r="P40" s="33"/>
      <c r="Q40" s="33"/>
      <c r="R40" s="33"/>
      <c r="S40" s="33"/>
      <c r="T40" s="33"/>
      <c r="U40" s="33"/>
      <c r="V40" s="33"/>
      <c r="W40" s="33"/>
      <c r="X40" s="33"/>
      <c r="Y40" s="33"/>
      <c r="Z40" s="33"/>
    </row>
    <row r="41" spans="1:26" x14ac:dyDescent="0.2">
      <c r="A41" s="18"/>
      <c r="B41" s="20" t="s">
        <v>385</v>
      </c>
      <c r="C41" s="12" t="s">
        <v>386</v>
      </c>
      <c r="D41" s="12" t="s">
        <v>387</v>
      </c>
      <c r="E41" s="12">
        <f t="shared" ref="E41:E50" si="1">LEN(D41)</f>
        <v>29</v>
      </c>
      <c r="F41" s="265">
        <v>3000</v>
      </c>
      <c r="G41" s="9"/>
      <c r="H41" s="5"/>
      <c r="I41" s="277"/>
      <c r="L41" s="33"/>
      <c r="M41" s="33"/>
      <c r="N41" s="33"/>
      <c r="O41" s="33"/>
      <c r="P41" s="33"/>
      <c r="Q41" s="33"/>
      <c r="R41" s="33"/>
      <c r="S41" s="33"/>
      <c r="T41" s="33"/>
      <c r="U41" s="33"/>
      <c r="V41" s="33"/>
      <c r="W41" s="33"/>
      <c r="X41" s="33"/>
      <c r="Y41" s="33"/>
      <c r="Z41" s="33"/>
    </row>
    <row r="42" spans="1:26" x14ac:dyDescent="0.2">
      <c r="A42" s="18"/>
      <c r="B42" s="20" t="s">
        <v>388</v>
      </c>
      <c r="C42" s="12" t="s">
        <v>389</v>
      </c>
      <c r="D42" s="12" t="s">
        <v>390</v>
      </c>
      <c r="E42" s="12">
        <f t="shared" si="1"/>
        <v>29</v>
      </c>
      <c r="F42" s="265">
        <v>5000</v>
      </c>
      <c r="G42" s="9"/>
      <c r="H42" s="5"/>
      <c r="I42" s="332" t="s">
        <v>391</v>
      </c>
      <c r="L42" s="33"/>
      <c r="M42" s="33"/>
      <c r="N42" s="33"/>
      <c r="O42" s="33"/>
      <c r="P42" s="33"/>
      <c r="Q42" s="33"/>
      <c r="R42" s="33"/>
      <c r="S42" s="33"/>
      <c r="T42" s="33"/>
      <c r="U42" s="33"/>
      <c r="V42" s="33"/>
      <c r="W42" s="33"/>
      <c r="X42" s="33"/>
      <c r="Y42" s="33"/>
      <c r="Z42" s="33"/>
    </row>
    <row r="43" spans="1:26" x14ac:dyDescent="0.2">
      <c r="A43" s="18"/>
      <c r="B43" s="20" t="s">
        <v>392</v>
      </c>
      <c r="C43" s="12" t="s">
        <v>393</v>
      </c>
      <c r="D43" s="12" t="s">
        <v>394</v>
      </c>
      <c r="E43" s="12">
        <f t="shared" si="1"/>
        <v>30</v>
      </c>
      <c r="F43" s="265">
        <v>10000</v>
      </c>
      <c r="G43" s="9"/>
      <c r="H43" s="5"/>
      <c r="I43" s="327"/>
      <c r="L43" s="33"/>
      <c r="M43" s="33"/>
      <c r="N43" s="33"/>
      <c r="O43" s="33"/>
      <c r="P43" s="33"/>
      <c r="Q43" s="33"/>
      <c r="R43" s="33"/>
      <c r="S43" s="33"/>
      <c r="T43" s="33"/>
      <c r="U43" s="33"/>
      <c r="V43" s="33"/>
      <c r="W43" s="33"/>
      <c r="X43" s="33"/>
      <c r="Y43" s="33"/>
      <c r="Z43" s="33"/>
    </row>
    <row r="44" spans="1:26" x14ac:dyDescent="0.2">
      <c r="A44" s="18"/>
      <c r="B44" s="20" t="s">
        <v>395</v>
      </c>
      <c r="C44" s="12" t="s">
        <v>396</v>
      </c>
      <c r="D44" s="12" t="s">
        <v>397</v>
      </c>
      <c r="E44" s="12">
        <f t="shared" si="1"/>
        <v>30</v>
      </c>
      <c r="F44" s="265">
        <v>15000</v>
      </c>
      <c r="G44" s="9"/>
      <c r="H44" s="5"/>
      <c r="I44" s="327"/>
      <c r="L44" s="33"/>
      <c r="M44" s="33"/>
      <c r="N44" s="33"/>
      <c r="O44" s="33"/>
      <c r="P44" s="33"/>
      <c r="Q44" s="33"/>
      <c r="R44" s="33"/>
      <c r="S44" s="33"/>
      <c r="T44" s="33"/>
      <c r="U44" s="33"/>
      <c r="V44" s="33"/>
      <c r="W44" s="33"/>
      <c r="X44" s="33"/>
      <c r="Y44" s="33"/>
      <c r="Z44" s="33"/>
    </row>
    <row r="45" spans="1:26" x14ac:dyDescent="0.2">
      <c r="A45" s="18"/>
      <c r="B45" s="20" t="s">
        <v>398</v>
      </c>
      <c r="C45" s="12" t="s">
        <v>399</v>
      </c>
      <c r="D45" s="12" t="s">
        <v>400</v>
      </c>
      <c r="E45" s="12">
        <f t="shared" si="1"/>
        <v>30</v>
      </c>
      <c r="F45" s="265">
        <v>20000</v>
      </c>
      <c r="G45" s="9"/>
      <c r="H45" s="5"/>
      <c r="I45" s="327"/>
      <c r="L45" s="33"/>
      <c r="M45" s="33"/>
      <c r="N45" s="33"/>
      <c r="O45" s="33"/>
      <c r="P45" s="33"/>
      <c r="Q45" s="33"/>
      <c r="R45" s="33"/>
      <c r="S45" s="33"/>
      <c r="T45" s="33"/>
      <c r="U45" s="33"/>
      <c r="V45" s="33"/>
      <c r="W45" s="33"/>
      <c r="X45" s="33"/>
      <c r="Y45" s="33"/>
      <c r="Z45" s="33"/>
    </row>
    <row r="46" spans="1:26" x14ac:dyDescent="0.2">
      <c r="A46" s="18"/>
      <c r="B46" s="20" t="s">
        <v>401</v>
      </c>
      <c r="C46" s="12" t="s">
        <v>402</v>
      </c>
      <c r="D46" s="12" t="s">
        <v>403</v>
      </c>
      <c r="E46" s="12">
        <f t="shared" si="1"/>
        <v>30</v>
      </c>
      <c r="F46" s="265">
        <v>25000</v>
      </c>
      <c r="G46" s="9"/>
      <c r="H46" s="5"/>
      <c r="I46" s="327"/>
      <c r="L46" s="33"/>
      <c r="M46" s="33"/>
      <c r="N46" s="33"/>
      <c r="O46" s="33"/>
      <c r="P46" s="33"/>
      <c r="Q46" s="33"/>
      <c r="R46" s="33"/>
      <c r="S46" s="33"/>
      <c r="T46" s="33"/>
      <c r="U46" s="33"/>
      <c r="V46" s="33"/>
      <c r="W46" s="33"/>
      <c r="X46" s="33"/>
      <c r="Y46" s="33"/>
      <c r="Z46" s="33"/>
    </row>
    <row r="47" spans="1:26" x14ac:dyDescent="0.2">
      <c r="A47" s="18"/>
      <c r="B47" s="20" t="s">
        <v>404</v>
      </c>
      <c r="C47" s="12" t="s">
        <v>405</v>
      </c>
      <c r="D47" s="12" t="s">
        <v>406</v>
      </c>
      <c r="E47" s="12">
        <f t="shared" si="1"/>
        <v>30</v>
      </c>
      <c r="F47" s="265">
        <v>30000</v>
      </c>
      <c r="G47" s="9"/>
      <c r="H47" s="5"/>
      <c r="I47" s="327"/>
      <c r="L47" s="33"/>
      <c r="M47" s="33"/>
      <c r="N47" s="33"/>
      <c r="O47" s="33"/>
      <c r="P47" s="33"/>
      <c r="Q47" s="33"/>
      <c r="R47" s="33"/>
      <c r="S47" s="33"/>
      <c r="T47" s="33"/>
      <c r="U47" s="33"/>
      <c r="V47" s="33"/>
      <c r="W47" s="33"/>
      <c r="X47" s="33"/>
      <c r="Y47" s="33"/>
      <c r="Z47" s="33"/>
    </row>
    <row r="48" spans="1:26" x14ac:dyDescent="0.2">
      <c r="A48" s="18"/>
      <c r="B48" s="20" t="s">
        <v>407</v>
      </c>
      <c r="C48" s="12" t="s">
        <v>408</v>
      </c>
      <c r="D48" s="12" t="s">
        <v>409</v>
      </c>
      <c r="E48" s="12">
        <f t="shared" si="1"/>
        <v>30</v>
      </c>
      <c r="F48" s="265">
        <v>35000</v>
      </c>
      <c r="G48" s="9"/>
      <c r="H48" s="5"/>
      <c r="I48" s="327"/>
      <c r="L48" s="33"/>
      <c r="M48" s="33"/>
      <c r="N48" s="33"/>
      <c r="O48" s="33"/>
      <c r="P48" s="33"/>
      <c r="Q48" s="33"/>
      <c r="R48" s="33"/>
      <c r="S48" s="33"/>
      <c r="T48" s="33"/>
      <c r="U48" s="33"/>
      <c r="V48" s="33"/>
      <c r="W48" s="33"/>
      <c r="X48" s="33"/>
      <c r="Y48" s="33"/>
      <c r="Z48" s="33"/>
    </row>
    <row r="49" spans="1:26" x14ac:dyDescent="0.2">
      <c r="A49" s="18"/>
      <c r="B49" s="20" t="s">
        <v>410</v>
      </c>
      <c r="C49" s="12" t="s">
        <v>411</v>
      </c>
      <c r="D49" s="12" t="s">
        <v>412</v>
      </c>
      <c r="E49" s="12">
        <f t="shared" si="1"/>
        <v>30</v>
      </c>
      <c r="F49" s="265">
        <v>40000</v>
      </c>
      <c r="G49" s="9"/>
      <c r="H49" s="5"/>
      <c r="I49" s="327"/>
      <c r="L49" s="33"/>
      <c r="M49" s="33"/>
      <c r="N49" s="33"/>
      <c r="O49" s="33"/>
      <c r="P49" s="33"/>
      <c r="Q49" s="33"/>
      <c r="R49" s="33"/>
      <c r="S49" s="33"/>
      <c r="T49" s="33"/>
      <c r="U49" s="33"/>
      <c r="V49" s="33"/>
      <c r="W49" s="33"/>
      <c r="X49" s="33"/>
      <c r="Y49" s="33"/>
      <c r="Z49" s="33"/>
    </row>
    <row r="50" spans="1:26" x14ac:dyDescent="0.2">
      <c r="A50" s="18"/>
      <c r="B50" s="20" t="s">
        <v>413</v>
      </c>
      <c r="C50" s="12" t="s">
        <v>414</v>
      </c>
      <c r="D50" s="12" t="s">
        <v>415</v>
      </c>
      <c r="E50" s="12">
        <f t="shared" si="1"/>
        <v>30</v>
      </c>
      <c r="F50" s="265">
        <v>45000</v>
      </c>
      <c r="G50" s="9"/>
      <c r="H50" s="5"/>
      <c r="I50" s="327"/>
      <c r="L50" s="33"/>
      <c r="M50" s="33"/>
      <c r="N50" s="33"/>
      <c r="O50" s="33"/>
      <c r="P50" s="33"/>
      <c r="Q50" s="33"/>
      <c r="R50" s="33"/>
      <c r="S50" s="33"/>
      <c r="T50" s="33"/>
      <c r="U50" s="33"/>
      <c r="V50" s="33"/>
      <c r="W50" s="33"/>
      <c r="X50" s="33"/>
      <c r="Y50" s="33"/>
      <c r="Z50" s="33"/>
    </row>
    <row r="51" spans="1:26" x14ac:dyDescent="0.2">
      <c r="A51" s="18"/>
      <c r="B51" s="20"/>
      <c r="C51" s="12"/>
      <c r="D51" s="12"/>
      <c r="E51" s="12"/>
      <c r="F51" s="265"/>
      <c r="G51" s="9"/>
      <c r="H51" s="5"/>
      <c r="I51" s="327"/>
      <c r="L51" s="33"/>
      <c r="M51" s="33"/>
      <c r="N51" s="33"/>
      <c r="O51" s="33"/>
      <c r="P51" s="33"/>
      <c r="Q51" s="33"/>
      <c r="R51" s="33"/>
      <c r="S51" s="33"/>
      <c r="T51" s="33"/>
      <c r="U51" s="33"/>
      <c r="V51" s="33"/>
      <c r="W51" s="33"/>
      <c r="X51" s="33"/>
      <c r="Y51" s="33"/>
      <c r="Z51" s="33"/>
    </row>
    <row r="52" spans="1:26" x14ac:dyDescent="0.2">
      <c r="A52" s="263" t="s">
        <v>416</v>
      </c>
      <c r="B52" s="263"/>
      <c r="C52" s="267"/>
      <c r="D52" s="267"/>
      <c r="E52" s="267"/>
      <c r="F52" s="267"/>
      <c r="G52" s="264"/>
      <c r="H52" s="5"/>
      <c r="I52" s="327"/>
      <c r="L52" s="33"/>
      <c r="M52" s="33"/>
      <c r="N52" s="33"/>
      <c r="O52" s="33"/>
      <c r="P52" s="33"/>
      <c r="Q52" s="33"/>
      <c r="R52" s="33"/>
      <c r="S52" s="33"/>
      <c r="T52" s="33"/>
      <c r="U52" s="33"/>
      <c r="V52" s="33"/>
      <c r="W52" s="33"/>
      <c r="X52" s="33"/>
      <c r="Y52" s="33"/>
      <c r="Z52" s="33"/>
    </row>
    <row r="53" spans="1:26" x14ac:dyDescent="0.2">
      <c r="A53" s="18"/>
      <c r="B53" s="20" t="s">
        <v>417</v>
      </c>
      <c r="C53" s="12" t="s">
        <v>418</v>
      </c>
      <c r="D53" s="12" t="s">
        <v>419</v>
      </c>
      <c r="E53" s="12">
        <f t="shared" ref="E53:E70" si="2">LEN(D53)</f>
        <v>29</v>
      </c>
      <c r="F53" s="265">
        <v>5000</v>
      </c>
      <c r="G53" s="9"/>
      <c r="H53" s="5"/>
      <c r="I53" s="327"/>
      <c r="L53" s="33"/>
      <c r="M53" s="33"/>
      <c r="N53" s="33"/>
      <c r="O53" s="33"/>
      <c r="P53" s="33"/>
      <c r="Q53" s="33"/>
      <c r="R53" s="33"/>
      <c r="S53" s="33"/>
      <c r="T53" s="33"/>
      <c r="U53" s="33"/>
      <c r="V53" s="33"/>
      <c r="W53" s="33"/>
      <c r="X53" s="33"/>
      <c r="Y53" s="33"/>
      <c r="Z53" s="33"/>
    </row>
    <row r="54" spans="1:26" x14ac:dyDescent="0.2">
      <c r="A54" s="18"/>
      <c r="B54" s="20" t="s">
        <v>420</v>
      </c>
      <c r="C54" s="12" t="s">
        <v>421</v>
      </c>
      <c r="D54" s="12" t="s">
        <v>422</v>
      </c>
      <c r="E54" s="12">
        <f t="shared" si="2"/>
        <v>30</v>
      </c>
      <c r="F54" s="265">
        <v>10000</v>
      </c>
      <c r="G54" s="9"/>
      <c r="H54" s="5"/>
      <c r="I54" s="327"/>
      <c r="L54" s="33"/>
      <c r="M54" s="33"/>
      <c r="N54" s="33"/>
      <c r="O54" s="33"/>
      <c r="P54" s="33"/>
      <c r="Q54" s="33"/>
      <c r="R54" s="33"/>
      <c r="S54" s="33"/>
      <c r="T54" s="33"/>
      <c r="U54" s="33"/>
      <c r="V54" s="33"/>
      <c r="W54" s="33"/>
      <c r="X54" s="33"/>
      <c r="Y54" s="33"/>
      <c r="Z54" s="33"/>
    </row>
    <row r="55" spans="1:26" x14ac:dyDescent="0.2">
      <c r="A55" s="18"/>
      <c r="B55" s="20" t="s">
        <v>423</v>
      </c>
      <c r="C55" s="12" t="s">
        <v>424</v>
      </c>
      <c r="D55" s="12" t="s">
        <v>425</v>
      </c>
      <c r="E55" s="12">
        <f t="shared" si="2"/>
        <v>30</v>
      </c>
      <c r="F55" s="265">
        <v>15000</v>
      </c>
      <c r="G55" s="9"/>
      <c r="H55" s="5"/>
      <c r="I55" s="327"/>
      <c r="L55" s="33"/>
      <c r="M55" s="33"/>
      <c r="N55" s="33"/>
      <c r="O55" s="33"/>
      <c r="P55" s="33"/>
      <c r="Q55" s="33"/>
      <c r="R55" s="33"/>
      <c r="S55" s="33"/>
      <c r="T55" s="33"/>
      <c r="U55" s="33"/>
      <c r="V55" s="33"/>
      <c r="W55" s="33"/>
      <c r="X55" s="33"/>
      <c r="Y55" s="33"/>
      <c r="Z55" s="33"/>
    </row>
    <row r="56" spans="1:26" x14ac:dyDescent="0.2">
      <c r="A56" s="18"/>
      <c r="B56" s="20" t="s">
        <v>426</v>
      </c>
      <c r="C56" s="12" t="s">
        <v>427</v>
      </c>
      <c r="D56" s="12" t="s">
        <v>428</v>
      </c>
      <c r="E56" s="12">
        <f t="shared" si="2"/>
        <v>30</v>
      </c>
      <c r="F56" s="265">
        <v>20000</v>
      </c>
      <c r="G56" s="9"/>
      <c r="H56" s="5"/>
      <c r="I56" s="327"/>
      <c r="L56" s="33"/>
      <c r="M56" s="33"/>
      <c r="N56" s="33"/>
      <c r="O56" s="33"/>
      <c r="P56" s="33"/>
      <c r="Q56" s="33"/>
      <c r="R56" s="33"/>
      <c r="S56" s="33"/>
      <c r="T56" s="33"/>
      <c r="U56" s="33"/>
      <c r="V56" s="33"/>
      <c r="W56" s="33"/>
      <c r="X56" s="33"/>
      <c r="Y56" s="33"/>
      <c r="Z56" s="33"/>
    </row>
    <row r="57" spans="1:26" x14ac:dyDescent="0.2">
      <c r="A57" s="18"/>
      <c r="B57" s="20" t="s">
        <v>429</v>
      </c>
      <c r="C57" s="12" t="s">
        <v>430</v>
      </c>
      <c r="D57" s="12" t="s">
        <v>431</v>
      </c>
      <c r="E57" s="12">
        <f t="shared" si="2"/>
        <v>30</v>
      </c>
      <c r="F57" s="265">
        <v>25000</v>
      </c>
      <c r="G57" s="9"/>
      <c r="H57" s="5"/>
      <c r="I57" s="327"/>
      <c r="L57" s="33"/>
      <c r="M57" s="33"/>
      <c r="N57" s="33"/>
      <c r="O57" s="33"/>
      <c r="P57" s="33"/>
      <c r="Q57" s="33"/>
      <c r="R57" s="33"/>
      <c r="S57" s="33"/>
      <c r="T57" s="33"/>
      <c r="U57" s="33"/>
      <c r="V57" s="33"/>
      <c r="W57" s="33"/>
      <c r="X57" s="33"/>
      <c r="Y57" s="33"/>
      <c r="Z57" s="33"/>
    </row>
    <row r="58" spans="1:26" x14ac:dyDescent="0.2">
      <c r="A58" s="18"/>
      <c r="B58" s="20" t="s">
        <v>432</v>
      </c>
      <c r="C58" s="12" t="s">
        <v>433</v>
      </c>
      <c r="D58" s="12" t="s">
        <v>434</v>
      </c>
      <c r="E58" s="12">
        <f t="shared" si="2"/>
        <v>30</v>
      </c>
      <c r="F58" s="265">
        <v>30000</v>
      </c>
      <c r="G58" s="9"/>
      <c r="H58" s="5"/>
      <c r="I58" s="327"/>
      <c r="L58" s="33"/>
      <c r="M58" s="33"/>
      <c r="N58" s="33"/>
      <c r="O58" s="33"/>
      <c r="P58" s="33"/>
      <c r="Q58" s="33"/>
      <c r="R58" s="33"/>
      <c r="S58" s="33"/>
      <c r="T58" s="33"/>
      <c r="U58" s="33"/>
      <c r="V58" s="33"/>
      <c r="W58" s="33"/>
      <c r="X58" s="33"/>
      <c r="Y58" s="33"/>
      <c r="Z58" s="33"/>
    </row>
    <row r="59" spans="1:26" x14ac:dyDescent="0.2">
      <c r="A59" s="18"/>
      <c r="B59" s="20" t="s">
        <v>435</v>
      </c>
      <c r="C59" s="12" t="s">
        <v>436</v>
      </c>
      <c r="D59" s="12" t="s">
        <v>437</v>
      </c>
      <c r="E59" s="12">
        <f t="shared" si="2"/>
        <v>30</v>
      </c>
      <c r="F59" s="265">
        <v>35000</v>
      </c>
      <c r="G59" s="9"/>
      <c r="H59" s="5"/>
      <c r="I59" s="327"/>
      <c r="L59" s="33"/>
      <c r="M59" s="33"/>
      <c r="N59" s="33"/>
      <c r="O59" s="33"/>
      <c r="P59" s="33"/>
      <c r="Q59" s="33"/>
      <c r="R59" s="33"/>
      <c r="S59" s="33"/>
      <c r="T59" s="33"/>
      <c r="U59" s="33"/>
      <c r="V59" s="33"/>
      <c r="W59" s="33"/>
      <c r="X59" s="33"/>
      <c r="Y59" s="33"/>
      <c r="Z59" s="33"/>
    </row>
    <row r="60" spans="1:26" x14ac:dyDescent="0.2">
      <c r="A60" s="18"/>
      <c r="B60" s="20" t="s">
        <v>438</v>
      </c>
      <c r="C60" s="12" t="s">
        <v>439</v>
      </c>
      <c r="D60" s="12" t="s">
        <v>440</v>
      </c>
      <c r="E60" s="12">
        <f t="shared" si="2"/>
        <v>30</v>
      </c>
      <c r="F60" s="265">
        <v>40000</v>
      </c>
      <c r="G60" s="9"/>
      <c r="H60" s="5"/>
      <c r="I60" s="327"/>
      <c r="L60" s="33"/>
      <c r="M60" s="33"/>
      <c r="N60" s="33"/>
      <c r="O60" s="33"/>
      <c r="P60" s="33"/>
      <c r="Q60" s="33"/>
      <c r="R60" s="33"/>
      <c r="S60" s="33"/>
      <c r="T60" s="33"/>
      <c r="U60" s="33"/>
      <c r="V60" s="33"/>
      <c r="W60" s="33"/>
      <c r="X60" s="33"/>
      <c r="Y60" s="33"/>
      <c r="Z60" s="33"/>
    </row>
    <row r="61" spans="1:26" x14ac:dyDescent="0.2">
      <c r="A61" s="18"/>
      <c r="B61" s="20" t="s">
        <v>441</v>
      </c>
      <c r="C61" s="12" t="s">
        <v>442</v>
      </c>
      <c r="D61" s="12" t="s">
        <v>443</v>
      </c>
      <c r="E61" s="12">
        <f t="shared" si="2"/>
        <v>30</v>
      </c>
      <c r="F61" s="265">
        <v>45000</v>
      </c>
      <c r="G61" s="9"/>
      <c r="H61" s="5"/>
      <c r="I61" s="327"/>
      <c r="L61" s="33"/>
      <c r="M61" s="33"/>
      <c r="N61" s="33"/>
      <c r="O61" s="33"/>
      <c r="P61" s="33"/>
      <c r="Q61" s="33"/>
      <c r="R61" s="33"/>
      <c r="S61" s="33"/>
      <c r="T61" s="33"/>
      <c r="U61" s="33"/>
      <c r="V61" s="33"/>
      <c r="W61" s="33"/>
      <c r="X61" s="33"/>
      <c r="Y61" s="33"/>
      <c r="Z61" s="33"/>
    </row>
    <row r="62" spans="1:26" x14ac:dyDescent="0.2">
      <c r="A62" s="18"/>
      <c r="B62" s="20" t="s">
        <v>444</v>
      </c>
      <c r="C62" s="12" t="s">
        <v>445</v>
      </c>
      <c r="D62" s="12" t="s">
        <v>446</v>
      </c>
      <c r="E62" s="12">
        <f t="shared" si="2"/>
        <v>30</v>
      </c>
      <c r="F62" s="265">
        <v>50000</v>
      </c>
      <c r="G62" s="9"/>
      <c r="H62" s="5"/>
      <c r="I62" s="327"/>
      <c r="L62" s="33"/>
      <c r="M62" s="33"/>
      <c r="N62" s="33"/>
      <c r="O62" s="33"/>
      <c r="P62" s="33"/>
      <c r="Q62" s="33"/>
      <c r="R62" s="33"/>
      <c r="S62" s="33"/>
      <c r="T62" s="33"/>
      <c r="U62" s="33"/>
      <c r="V62" s="33"/>
      <c r="W62" s="33"/>
      <c r="X62" s="33"/>
      <c r="Y62" s="33"/>
      <c r="Z62" s="33"/>
    </row>
    <row r="63" spans="1:26" x14ac:dyDescent="0.2">
      <c r="A63" s="18"/>
      <c r="B63" s="20" t="s">
        <v>447</v>
      </c>
      <c r="C63" s="12" t="s">
        <v>448</v>
      </c>
      <c r="D63" s="12" t="s">
        <v>449</v>
      </c>
      <c r="E63" s="12">
        <f t="shared" si="2"/>
        <v>30</v>
      </c>
      <c r="F63" s="265">
        <v>55000</v>
      </c>
      <c r="G63" s="9"/>
      <c r="H63" s="5"/>
      <c r="I63" s="327"/>
      <c r="L63" s="33"/>
      <c r="M63" s="33"/>
      <c r="N63" s="33"/>
      <c r="O63" s="33"/>
      <c r="P63" s="33"/>
      <c r="Q63" s="33"/>
      <c r="R63" s="33"/>
      <c r="S63" s="33"/>
      <c r="T63" s="33"/>
      <c r="U63" s="33"/>
      <c r="V63" s="33"/>
      <c r="W63" s="33"/>
      <c r="X63" s="33"/>
      <c r="Y63" s="33"/>
      <c r="Z63" s="33"/>
    </row>
    <row r="64" spans="1:26" x14ac:dyDescent="0.2">
      <c r="A64" s="18"/>
      <c r="B64" s="20" t="s">
        <v>450</v>
      </c>
      <c r="C64" s="12" t="s">
        <v>451</v>
      </c>
      <c r="D64" s="12" t="s">
        <v>452</v>
      </c>
      <c r="E64" s="12">
        <f t="shared" si="2"/>
        <v>30</v>
      </c>
      <c r="F64" s="265">
        <v>60000</v>
      </c>
      <c r="G64" s="9"/>
      <c r="H64" s="5"/>
      <c r="I64" s="327"/>
      <c r="L64" s="33"/>
      <c r="M64" s="33"/>
      <c r="N64" s="33"/>
      <c r="O64" s="33"/>
      <c r="P64" s="33"/>
      <c r="Q64" s="33"/>
      <c r="R64" s="33"/>
      <c r="S64" s="33"/>
      <c r="T64" s="33"/>
      <c r="U64" s="33"/>
      <c r="V64" s="33"/>
      <c r="W64" s="33"/>
      <c r="X64" s="33"/>
      <c r="Y64" s="33"/>
      <c r="Z64" s="33"/>
    </row>
    <row r="65" spans="1:26" x14ac:dyDescent="0.2">
      <c r="A65" s="18"/>
      <c r="B65" s="20" t="s">
        <v>453</v>
      </c>
      <c r="C65" s="12" t="s">
        <v>454</v>
      </c>
      <c r="D65" s="12" t="s">
        <v>455</v>
      </c>
      <c r="E65" s="12">
        <f t="shared" si="2"/>
        <v>30</v>
      </c>
      <c r="F65" s="265">
        <v>65000</v>
      </c>
      <c r="G65" s="9"/>
      <c r="H65" s="5"/>
      <c r="I65" s="327"/>
      <c r="L65" s="33"/>
      <c r="M65" s="33"/>
      <c r="N65" s="33"/>
      <c r="O65" s="33"/>
      <c r="P65" s="33"/>
      <c r="Q65" s="33"/>
      <c r="R65" s="33"/>
      <c r="S65" s="33"/>
      <c r="T65" s="33"/>
      <c r="U65" s="33"/>
      <c r="V65" s="33"/>
      <c r="W65" s="33"/>
      <c r="X65" s="33"/>
      <c r="Y65" s="33"/>
      <c r="Z65" s="33"/>
    </row>
    <row r="66" spans="1:26" x14ac:dyDescent="0.2">
      <c r="A66" s="18"/>
      <c r="B66" s="20" t="s">
        <v>456</v>
      </c>
      <c r="C66" s="12" t="s">
        <v>457</v>
      </c>
      <c r="D66" s="12" t="s">
        <v>458</v>
      </c>
      <c r="E66" s="12">
        <f t="shared" si="2"/>
        <v>30</v>
      </c>
      <c r="F66" s="265">
        <v>70000</v>
      </c>
      <c r="G66" s="9"/>
      <c r="H66" s="5"/>
      <c r="I66" s="327"/>
      <c r="L66" s="33"/>
      <c r="M66" s="33"/>
      <c r="N66" s="33"/>
      <c r="O66" s="33"/>
      <c r="P66" s="33"/>
      <c r="Q66" s="33"/>
      <c r="R66" s="33"/>
      <c r="S66" s="33"/>
      <c r="T66" s="33"/>
      <c r="U66" s="33"/>
      <c r="V66" s="33"/>
      <c r="W66" s="33"/>
      <c r="X66" s="33"/>
      <c r="Y66" s="33"/>
      <c r="Z66" s="33"/>
    </row>
    <row r="67" spans="1:26" x14ac:dyDescent="0.2">
      <c r="A67" s="18"/>
      <c r="B67" s="20" t="s">
        <v>459</v>
      </c>
      <c r="C67" s="12" t="s">
        <v>460</v>
      </c>
      <c r="D67" s="12" t="s">
        <v>461</v>
      </c>
      <c r="E67" s="12">
        <f t="shared" si="2"/>
        <v>30</v>
      </c>
      <c r="F67" s="265">
        <v>75000</v>
      </c>
      <c r="G67" s="9"/>
      <c r="H67" s="5"/>
      <c r="I67" s="327"/>
      <c r="L67" s="33"/>
      <c r="M67" s="33"/>
      <c r="N67" s="33"/>
      <c r="O67" s="33"/>
      <c r="P67" s="33"/>
      <c r="Q67" s="33"/>
      <c r="R67" s="33"/>
      <c r="S67" s="33"/>
      <c r="T67" s="33"/>
      <c r="U67" s="33"/>
      <c r="V67" s="33"/>
      <c r="W67" s="33"/>
      <c r="X67" s="33"/>
      <c r="Y67" s="33"/>
      <c r="Z67" s="33"/>
    </row>
    <row r="68" spans="1:26" x14ac:dyDescent="0.2">
      <c r="A68" s="18"/>
      <c r="B68" s="20" t="s">
        <v>462</v>
      </c>
      <c r="C68" s="12" t="s">
        <v>463</v>
      </c>
      <c r="D68" s="12" t="s">
        <v>464</v>
      </c>
      <c r="E68" s="12">
        <f t="shared" si="2"/>
        <v>30</v>
      </c>
      <c r="F68" s="265">
        <v>80000</v>
      </c>
      <c r="G68" s="9"/>
      <c r="H68" s="5"/>
      <c r="I68" s="327"/>
      <c r="L68" s="33"/>
      <c r="M68" s="33"/>
      <c r="N68" s="33"/>
      <c r="O68" s="33"/>
      <c r="P68" s="33"/>
      <c r="Q68" s="33"/>
      <c r="R68" s="33"/>
      <c r="S68" s="33"/>
      <c r="T68" s="33"/>
      <c r="U68" s="33"/>
      <c r="V68" s="33"/>
      <c r="W68" s="33"/>
      <c r="X68" s="33"/>
      <c r="Y68" s="33"/>
      <c r="Z68" s="33"/>
    </row>
    <row r="69" spans="1:26" x14ac:dyDescent="0.2">
      <c r="A69" s="18"/>
      <c r="B69" s="20" t="s">
        <v>465</v>
      </c>
      <c r="C69" s="12" t="s">
        <v>466</v>
      </c>
      <c r="D69" s="12" t="s">
        <v>467</v>
      </c>
      <c r="E69" s="12">
        <f t="shared" si="2"/>
        <v>30</v>
      </c>
      <c r="F69" s="265">
        <v>85000</v>
      </c>
      <c r="G69" s="9"/>
      <c r="H69" s="5"/>
      <c r="I69" s="327"/>
      <c r="L69" s="33"/>
      <c r="M69" s="33"/>
      <c r="N69" s="33"/>
      <c r="O69" s="33"/>
      <c r="P69" s="33"/>
      <c r="Q69" s="33"/>
      <c r="R69" s="33"/>
      <c r="S69" s="33"/>
      <c r="T69" s="33"/>
      <c r="U69" s="33"/>
      <c r="V69" s="33"/>
      <c r="W69" s="33"/>
      <c r="X69" s="33"/>
      <c r="Y69" s="33"/>
      <c r="Z69" s="33"/>
    </row>
    <row r="70" spans="1:26" x14ac:dyDescent="0.2">
      <c r="A70" s="18"/>
      <c r="B70" s="20" t="s">
        <v>468</v>
      </c>
      <c r="C70" s="12" t="s">
        <v>469</v>
      </c>
      <c r="D70" s="12" t="s">
        <v>470</v>
      </c>
      <c r="E70" s="12">
        <f t="shared" si="2"/>
        <v>30</v>
      </c>
      <c r="F70" s="265">
        <v>90000</v>
      </c>
      <c r="G70" s="9"/>
      <c r="H70" s="5"/>
      <c r="I70" s="327"/>
      <c r="L70" s="33"/>
      <c r="M70" s="33"/>
      <c r="N70" s="33"/>
      <c r="O70" s="33"/>
      <c r="P70" s="33"/>
      <c r="Q70" s="33"/>
      <c r="R70" s="33"/>
      <c r="S70" s="33"/>
      <c r="T70" s="33"/>
      <c r="U70" s="33"/>
      <c r="V70" s="33"/>
      <c r="W70" s="33"/>
      <c r="X70" s="33"/>
      <c r="Y70" s="33"/>
      <c r="Z70" s="33"/>
    </row>
    <row r="71" spans="1:26" x14ac:dyDescent="0.2">
      <c r="A71" s="18"/>
      <c r="B71" s="20"/>
      <c r="C71" s="12"/>
      <c r="D71" s="12"/>
      <c r="E71" s="12"/>
      <c r="F71" s="12"/>
      <c r="G71" s="288"/>
      <c r="H71" s="9"/>
      <c r="I71" s="277"/>
      <c r="L71" s="33"/>
      <c r="M71" s="33"/>
      <c r="N71" s="33"/>
      <c r="O71" s="33"/>
      <c r="P71" s="33"/>
      <c r="Q71" s="33"/>
      <c r="R71" s="33"/>
      <c r="S71" s="33"/>
      <c r="T71" s="33"/>
      <c r="U71" s="33"/>
      <c r="V71" s="33"/>
      <c r="W71" s="33"/>
      <c r="X71" s="33"/>
      <c r="Y71" s="33"/>
      <c r="Z71" s="33"/>
    </row>
    <row r="72" spans="1:26" x14ac:dyDescent="0.2">
      <c r="A72" s="18"/>
      <c r="B72" s="20"/>
      <c r="C72" s="12"/>
      <c r="D72" s="12"/>
      <c r="E72" s="12"/>
      <c r="F72" s="12"/>
      <c r="G72" s="288"/>
      <c r="H72" s="9"/>
      <c r="I72" s="277"/>
      <c r="L72" s="33"/>
      <c r="M72" s="33"/>
      <c r="N72" s="33"/>
      <c r="O72" s="33"/>
      <c r="P72" s="33"/>
      <c r="Q72" s="33"/>
      <c r="R72" s="33"/>
      <c r="S72" s="33"/>
      <c r="T72" s="33"/>
      <c r="U72" s="33"/>
      <c r="V72" s="33"/>
      <c r="W72" s="33"/>
      <c r="X72" s="33"/>
      <c r="Y72" s="33"/>
      <c r="Z72" s="33"/>
    </row>
    <row r="73" spans="1:26" s="11" customFormat="1" x14ac:dyDescent="0.2">
      <c r="A73" s="19"/>
      <c r="B73" s="286"/>
      <c r="C73" s="272"/>
      <c r="D73" s="272"/>
      <c r="E73" s="272"/>
      <c r="F73" s="155"/>
      <c r="G73" s="40"/>
      <c r="I73" s="40"/>
      <c r="L73" s="34"/>
      <c r="M73" s="34"/>
      <c r="N73" s="34"/>
      <c r="O73" s="34"/>
      <c r="P73" s="34"/>
      <c r="Q73" s="34"/>
      <c r="R73" s="34"/>
      <c r="S73" s="34"/>
      <c r="T73" s="34"/>
      <c r="U73" s="34"/>
      <c r="V73" s="34"/>
      <c r="W73" s="34"/>
      <c r="X73" s="34"/>
      <c r="Y73" s="34"/>
      <c r="Z73" s="34"/>
    </row>
    <row r="74" spans="1:26" ht="21" x14ac:dyDescent="0.2">
      <c r="A74" s="159" t="s">
        <v>471</v>
      </c>
      <c r="B74" s="263"/>
      <c r="C74" s="267"/>
      <c r="D74" s="267"/>
      <c r="E74" s="267"/>
      <c r="F74" s="267"/>
      <c r="G74" s="264"/>
      <c r="H74" s="5"/>
      <c r="I74" s="11"/>
    </row>
    <row r="75" spans="1:26" x14ac:dyDescent="0.2">
      <c r="A75" s="11"/>
      <c r="B75" s="20"/>
      <c r="C75" s="12"/>
      <c r="D75" s="12"/>
      <c r="E75" s="12"/>
      <c r="F75" s="158"/>
      <c r="G75" s="5"/>
      <c r="H75" s="5"/>
      <c r="I75" s="11"/>
    </row>
    <row r="76" spans="1:26" ht="15.4" customHeight="1" x14ac:dyDescent="0.2">
      <c r="A76" s="263" t="s">
        <v>472</v>
      </c>
      <c r="B76" s="263"/>
      <c r="C76" s="267"/>
      <c r="D76" s="267"/>
      <c r="E76" s="267"/>
      <c r="F76" s="267"/>
      <c r="G76" s="264"/>
      <c r="H76" s="5"/>
      <c r="I76" s="11"/>
    </row>
    <row r="77" spans="1:26" ht="27.75" customHeight="1" x14ac:dyDescent="0.2">
      <c r="A77" s="329" t="s">
        <v>473</v>
      </c>
      <c r="B77" s="329"/>
      <c r="C77" s="329"/>
      <c r="D77" s="329"/>
      <c r="E77" s="329"/>
      <c r="F77" s="329"/>
      <c r="G77" s="329"/>
      <c r="H77" s="329"/>
      <c r="I77" s="4"/>
      <c r="J77" s="327"/>
      <c r="K77" s="327"/>
      <c r="L77" s="327"/>
      <c r="M77" s="327"/>
      <c r="N77" s="327"/>
      <c r="O77" s="327"/>
      <c r="P77" s="327"/>
    </row>
    <row r="78" spans="1:26" x14ac:dyDescent="0.2">
      <c r="A78" s="307"/>
      <c r="B78" s="307"/>
      <c r="C78" s="307"/>
      <c r="D78" s="307"/>
      <c r="E78" s="307"/>
      <c r="F78" s="307"/>
      <c r="G78" s="307"/>
      <c r="H78" s="307"/>
      <c r="I78" s="4"/>
      <c r="J78" s="4"/>
      <c r="K78" s="4"/>
      <c r="L78" s="4"/>
      <c r="M78" s="4"/>
      <c r="N78" s="4"/>
      <c r="O78" s="4"/>
      <c r="P78" s="4"/>
    </row>
    <row r="79" spans="1:26" ht="30" x14ac:dyDescent="0.2">
      <c r="A79" s="11"/>
      <c r="B79" s="20" t="s">
        <v>474</v>
      </c>
      <c r="C79" s="12" t="s">
        <v>475</v>
      </c>
      <c r="D79" s="12" t="s">
        <v>476</v>
      </c>
      <c r="E79" s="12">
        <f t="shared" ref="E79" si="3">LEN(D79)</f>
        <v>35</v>
      </c>
      <c r="F79" s="158">
        <v>995</v>
      </c>
      <c r="G79" s="5"/>
      <c r="H79" s="5"/>
      <c r="I79" s="11"/>
    </row>
    <row r="80" spans="1:26" x14ac:dyDescent="0.2">
      <c r="A80" s="5" t="s">
        <v>477</v>
      </c>
      <c r="B80" s="20"/>
      <c r="C80" s="12"/>
      <c r="D80" s="12"/>
      <c r="E80" s="12"/>
      <c r="F80" s="158"/>
      <c r="G80" s="5"/>
      <c r="H80" s="5"/>
      <c r="I80" s="11"/>
    </row>
    <row r="81" spans="1:9" x14ac:dyDescent="0.2">
      <c r="A81" s="11"/>
      <c r="B81" s="20"/>
      <c r="C81" s="12"/>
      <c r="D81" s="12"/>
      <c r="E81" s="12"/>
      <c r="F81" s="158"/>
      <c r="G81" s="5"/>
      <c r="H81" s="5"/>
      <c r="I81" s="11"/>
    </row>
    <row r="82" spans="1:9" ht="15.4" customHeight="1" x14ac:dyDescent="0.2">
      <c r="A82" s="263" t="s">
        <v>478</v>
      </c>
      <c r="B82" s="263"/>
      <c r="C82" s="267"/>
      <c r="D82" s="267"/>
      <c r="E82" s="267"/>
      <c r="F82" s="267"/>
      <c r="G82" s="264"/>
      <c r="H82" s="5"/>
      <c r="I82" s="11"/>
    </row>
    <row r="83" spans="1:9" x14ac:dyDescent="0.2">
      <c r="A83" s="11"/>
      <c r="B83" s="20" t="s">
        <v>479</v>
      </c>
      <c r="C83" s="12" t="s">
        <v>480</v>
      </c>
      <c r="D83" s="12" t="s">
        <v>481</v>
      </c>
      <c r="E83" s="12">
        <f>LEN(D83)</f>
        <v>26</v>
      </c>
      <c r="F83" s="158">
        <v>100</v>
      </c>
      <c r="G83" s="5"/>
      <c r="H83" s="5"/>
      <c r="I83" s="11"/>
    </row>
    <row r="84" spans="1:9" ht="30" x14ac:dyDescent="0.2">
      <c r="A84" s="11"/>
      <c r="B84" s="20" t="s">
        <v>482</v>
      </c>
      <c r="C84" s="12" t="s">
        <v>483</v>
      </c>
      <c r="D84" s="12" t="s">
        <v>484</v>
      </c>
      <c r="E84" s="12">
        <f>LEN(D84)</f>
        <v>37</v>
      </c>
      <c r="F84" s="158">
        <v>10</v>
      </c>
      <c r="G84" s="5"/>
      <c r="H84" s="5"/>
      <c r="I84" s="11"/>
    </row>
    <row r="85" spans="1:9" x14ac:dyDescent="0.2">
      <c r="A85" s="11"/>
      <c r="B85" s="20"/>
      <c r="C85" s="12"/>
      <c r="D85" s="12"/>
      <c r="E85" s="12"/>
      <c r="F85" s="158"/>
      <c r="G85" s="5"/>
      <c r="H85" s="5"/>
      <c r="I85" s="11"/>
    </row>
    <row r="86" spans="1:9" ht="15.4" customHeight="1" x14ac:dyDescent="0.2">
      <c r="A86" s="263" t="s">
        <v>485</v>
      </c>
      <c r="B86" s="263"/>
      <c r="C86" s="267"/>
      <c r="D86" s="267"/>
      <c r="E86" s="267"/>
      <c r="F86" s="267"/>
      <c r="G86" s="264"/>
      <c r="H86" s="5"/>
      <c r="I86" s="11"/>
    </row>
    <row r="87" spans="1:9" x14ac:dyDescent="0.2">
      <c r="A87" s="11"/>
      <c r="B87" s="20" t="s">
        <v>486</v>
      </c>
      <c r="C87" s="12" t="s">
        <v>487</v>
      </c>
      <c r="D87" s="5" t="s">
        <v>488</v>
      </c>
      <c r="E87" s="12">
        <f>LEN(D87)</f>
        <v>33</v>
      </c>
      <c r="F87" s="158">
        <v>995</v>
      </c>
      <c r="G87" s="5"/>
      <c r="H87" s="5"/>
      <c r="I87" s="11"/>
    </row>
    <row r="88" spans="1:9" x14ac:dyDescent="0.2">
      <c r="A88" s="11"/>
      <c r="B88" s="20" t="s">
        <v>489</v>
      </c>
      <c r="C88" s="12" t="s">
        <v>490</v>
      </c>
      <c r="D88" s="5" t="s">
        <v>491</v>
      </c>
      <c r="E88" s="12">
        <f>LEN(D88)</f>
        <v>35</v>
      </c>
      <c r="F88" s="158">
        <v>9995</v>
      </c>
      <c r="G88" s="5"/>
      <c r="H88" s="5"/>
      <c r="I88" s="11"/>
    </row>
    <row r="89" spans="1:9" x14ac:dyDescent="0.2">
      <c r="A89" s="11"/>
      <c r="B89" s="20" t="s">
        <v>492</v>
      </c>
      <c r="C89" s="12" t="s">
        <v>493</v>
      </c>
      <c r="D89" s="5" t="s">
        <v>494</v>
      </c>
      <c r="E89" s="12">
        <f>LEN(D89)</f>
        <v>37</v>
      </c>
      <c r="F89" s="158">
        <v>24995</v>
      </c>
      <c r="G89" s="5"/>
      <c r="H89" s="5"/>
      <c r="I89" s="11"/>
    </row>
    <row r="90" spans="1:9" x14ac:dyDescent="0.2">
      <c r="A90" s="11"/>
      <c r="B90" s="20"/>
      <c r="C90" s="12"/>
      <c r="D90" s="157"/>
      <c r="E90" s="294"/>
      <c r="G90" s="288"/>
      <c r="H90" s="5"/>
      <c r="I90" s="11"/>
    </row>
    <row r="91" spans="1:9" x14ac:dyDescent="0.2">
      <c r="A91" s="11"/>
      <c r="B91" s="20"/>
      <c r="C91" s="12"/>
      <c r="D91" s="157"/>
      <c r="E91" s="294"/>
      <c r="G91" s="288"/>
      <c r="H91" s="5"/>
      <c r="I91" s="11"/>
    </row>
    <row r="92" spans="1:9" s="173" customFormat="1" ht="21" x14ac:dyDescent="0.2">
      <c r="A92" s="308" t="s">
        <v>495</v>
      </c>
      <c r="B92" s="269"/>
      <c r="C92" s="171"/>
      <c r="D92" s="171"/>
      <c r="E92" s="171"/>
      <c r="F92" s="171"/>
      <c r="G92" s="172"/>
      <c r="H92" s="177"/>
    </row>
    <row r="93" spans="1:9" s="173" customFormat="1" ht="21" x14ac:dyDescent="0.2">
      <c r="A93" s="175"/>
      <c r="B93" s="176"/>
      <c r="G93" s="177"/>
      <c r="H93" s="177"/>
    </row>
    <row r="94" spans="1:9" x14ac:dyDescent="0.2">
      <c r="A94" s="335" t="s">
        <v>496</v>
      </c>
      <c r="B94" s="335"/>
      <c r="C94" s="335"/>
      <c r="D94" s="335"/>
      <c r="E94" s="335"/>
      <c r="F94" s="335"/>
      <c r="G94" s="335"/>
      <c r="H94" s="335"/>
    </row>
    <row r="95" spans="1:9" x14ac:dyDescent="0.2">
      <c r="A95" s="329" t="s">
        <v>497</v>
      </c>
      <c r="B95" s="329"/>
      <c r="C95" s="329"/>
      <c r="D95" s="329"/>
      <c r="E95" s="329"/>
      <c r="F95" s="329"/>
      <c r="G95" s="329"/>
    </row>
    <row r="96" spans="1:9" x14ac:dyDescent="0.2">
      <c r="A96" s="270"/>
      <c r="B96" s="271" t="s">
        <v>331</v>
      </c>
      <c r="C96" s="147" t="s">
        <v>119</v>
      </c>
      <c r="D96" s="147" t="s">
        <v>332</v>
      </c>
      <c r="E96" s="147"/>
      <c r="F96" s="147" t="s">
        <v>121</v>
      </c>
      <c r="G96" s="285"/>
      <c r="H96" s="285"/>
    </row>
    <row r="97" spans="1:8" x14ac:dyDescent="0.3">
      <c r="B97" s="14" t="s">
        <v>498</v>
      </c>
      <c r="C97" s="144" t="s">
        <v>499</v>
      </c>
      <c r="D97" s="144" t="s">
        <v>500</v>
      </c>
      <c r="E97" s="5">
        <f t="shared" ref="E97:E102" si="4">LEN(D97)</f>
        <v>37</v>
      </c>
      <c r="F97" s="265">
        <v>95</v>
      </c>
      <c r="G97" s="138"/>
      <c r="H97" s="138"/>
    </row>
    <row r="98" spans="1:8" x14ac:dyDescent="0.3">
      <c r="B98" s="14" t="s">
        <v>501</v>
      </c>
      <c r="C98" s="144" t="s">
        <v>502</v>
      </c>
      <c r="D98" s="144" t="s">
        <v>503</v>
      </c>
      <c r="E98" s="5">
        <f t="shared" si="4"/>
        <v>37</v>
      </c>
      <c r="F98" s="265">
        <v>285</v>
      </c>
      <c r="G98" s="138"/>
      <c r="H98" s="138"/>
    </row>
    <row r="99" spans="1:8" x14ac:dyDescent="0.3">
      <c r="B99" s="14" t="s">
        <v>504</v>
      </c>
      <c r="C99" s="144" t="s">
        <v>505</v>
      </c>
      <c r="D99" s="144" t="s">
        <v>506</v>
      </c>
      <c r="E99" s="5">
        <f t="shared" si="4"/>
        <v>37</v>
      </c>
      <c r="F99" s="265">
        <v>475</v>
      </c>
      <c r="G99" s="138"/>
      <c r="H99" s="138"/>
    </row>
    <row r="100" spans="1:8" x14ac:dyDescent="0.3">
      <c r="B100" s="14" t="s">
        <v>507</v>
      </c>
      <c r="C100" s="144" t="s">
        <v>508</v>
      </c>
      <c r="D100" s="144" t="s">
        <v>509</v>
      </c>
      <c r="E100" s="5">
        <f t="shared" si="4"/>
        <v>40</v>
      </c>
      <c r="F100" s="265">
        <v>45</v>
      </c>
      <c r="G100" s="138"/>
      <c r="H100" s="138"/>
    </row>
    <row r="101" spans="1:8" x14ac:dyDescent="0.3">
      <c r="B101" s="14" t="s">
        <v>510</v>
      </c>
      <c r="C101" s="144" t="s">
        <v>511</v>
      </c>
      <c r="D101" s="144" t="s">
        <v>512</v>
      </c>
      <c r="E101" s="5">
        <f t="shared" si="4"/>
        <v>40</v>
      </c>
      <c r="F101" s="265">
        <v>135</v>
      </c>
      <c r="G101" s="138"/>
      <c r="H101" s="138"/>
    </row>
    <row r="102" spans="1:8" x14ac:dyDescent="0.3">
      <c r="B102" s="14" t="s">
        <v>513</v>
      </c>
      <c r="C102" s="144" t="s">
        <v>514</v>
      </c>
      <c r="D102" s="144" t="s">
        <v>515</v>
      </c>
      <c r="E102" s="5">
        <f t="shared" si="4"/>
        <v>40</v>
      </c>
      <c r="F102" s="265">
        <v>225</v>
      </c>
      <c r="G102" s="138"/>
      <c r="H102" s="138"/>
    </row>
    <row r="103" spans="1:8" x14ac:dyDescent="0.3">
      <c r="C103" s="144"/>
      <c r="D103" s="144"/>
      <c r="F103" s="265"/>
      <c r="G103" s="138"/>
      <c r="H103" s="138"/>
    </row>
    <row r="104" spans="1:8" x14ac:dyDescent="0.3">
      <c r="B104" s="14" t="s">
        <v>516</v>
      </c>
      <c r="C104" s="144" t="s">
        <v>517</v>
      </c>
      <c r="D104" s="144" t="s">
        <v>518</v>
      </c>
      <c r="E104" s="5">
        <f t="shared" ref="E104:E109" si="5">LEN(D104)</f>
        <v>37</v>
      </c>
      <c r="F104" s="265">
        <v>95</v>
      </c>
      <c r="G104" s="138"/>
      <c r="H104" s="138"/>
    </row>
    <row r="105" spans="1:8" x14ac:dyDescent="0.3">
      <c r="B105" s="14" t="s">
        <v>519</v>
      </c>
      <c r="C105" s="144" t="s">
        <v>520</v>
      </c>
      <c r="D105" s="144" t="s">
        <v>521</v>
      </c>
      <c r="E105" s="5">
        <f t="shared" si="5"/>
        <v>38</v>
      </c>
      <c r="F105" s="265">
        <v>285</v>
      </c>
      <c r="G105" s="138"/>
      <c r="H105" s="138"/>
    </row>
    <row r="106" spans="1:8" x14ac:dyDescent="0.3">
      <c r="B106" s="14" t="s">
        <v>522</v>
      </c>
      <c r="C106" s="144" t="s">
        <v>523</v>
      </c>
      <c r="D106" s="144" t="s">
        <v>524</v>
      </c>
      <c r="E106" s="5">
        <f t="shared" si="5"/>
        <v>37</v>
      </c>
      <c r="F106" s="265">
        <v>475</v>
      </c>
      <c r="G106" s="138"/>
      <c r="H106" s="138"/>
    </row>
    <row r="107" spans="1:8" x14ac:dyDescent="0.3">
      <c r="B107" s="14" t="s">
        <v>525</v>
      </c>
      <c r="C107" s="144" t="s">
        <v>526</v>
      </c>
      <c r="D107" s="144" t="s">
        <v>527</v>
      </c>
      <c r="E107" s="5">
        <f t="shared" si="5"/>
        <v>39</v>
      </c>
      <c r="F107" s="265">
        <v>45</v>
      </c>
      <c r="G107" s="138"/>
      <c r="H107" s="138"/>
    </row>
    <row r="108" spans="1:8" x14ac:dyDescent="0.3">
      <c r="B108" s="14" t="s">
        <v>528</v>
      </c>
      <c r="C108" s="144" t="s">
        <v>529</v>
      </c>
      <c r="D108" s="144" t="s">
        <v>530</v>
      </c>
      <c r="E108" s="5">
        <f t="shared" si="5"/>
        <v>39</v>
      </c>
      <c r="F108" s="265">
        <v>135</v>
      </c>
      <c r="G108" s="138"/>
      <c r="H108" s="138"/>
    </row>
    <row r="109" spans="1:8" x14ac:dyDescent="0.3">
      <c r="B109" s="14" t="s">
        <v>531</v>
      </c>
      <c r="C109" s="144" t="s">
        <v>532</v>
      </c>
      <c r="D109" s="144" t="s">
        <v>533</v>
      </c>
      <c r="E109" s="5">
        <f t="shared" si="5"/>
        <v>39</v>
      </c>
      <c r="F109" s="265">
        <v>225</v>
      </c>
      <c r="G109" s="138"/>
      <c r="H109" s="138"/>
    </row>
    <row r="110" spans="1:8" x14ac:dyDescent="0.3">
      <c r="C110" s="144"/>
      <c r="D110" s="144"/>
      <c r="F110" s="265"/>
      <c r="G110" s="138"/>
      <c r="H110" s="138"/>
    </row>
    <row r="111" spans="1:8" x14ac:dyDescent="0.2">
      <c r="A111" s="335" t="s">
        <v>534</v>
      </c>
      <c r="B111" s="335"/>
      <c r="C111" s="335"/>
      <c r="D111" s="335"/>
      <c r="E111" s="335"/>
      <c r="F111" s="335"/>
      <c r="G111" s="335"/>
      <c r="H111" s="335"/>
    </row>
    <row r="112" spans="1:8" ht="27" customHeight="1" x14ac:dyDescent="0.2">
      <c r="A112" s="334" t="s">
        <v>535</v>
      </c>
      <c r="B112" s="334"/>
      <c r="C112" s="334"/>
      <c r="G112" s="5"/>
      <c r="H112" s="5"/>
    </row>
    <row r="113" spans="1:26" x14ac:dyDescent="0.2">
      <c r="A113" s="147"/>
      <c r="B113" s="7" t="s">
        <v>118</v>
      </c>
      <c r="C113" s="147" t="s">
        <v>119</v>
      </c>
      <c r="D113" s="147"/>
      <c r="E113" s="147"/>
      <c r="F113" s="147" t="s">
        <v>121</v>
      </c>
      <c r="G113" s="147"/>
      <c r="H113" s="147"/>
      <c r="I113" s="147"/>
    </row>
    <row r="114" spans="1:26" x14ac:dyDescent="0.3">
      <c r="A114" s="5"/>
      <c r="B114" s="14" t="s">
        <v>536</v>
      </c>
      <c r="C114" s="144" t="s">
        <v>537</v>
      </c>
      <c r="D114" s="144" t="s">
        <v>538</v>
      </c>
      <c r="E114" s="5">
        <f>LEN(D114)</f>
        <v>28</v>
      </c>
      <c r="F114" s="265">
        <v>995</v>
      </c>
      <c r="G114" s="5"/>
      <c r="H114" s="5"/>
    </row>
    <row r="115" spans="1:26" x14ac:dyDescent="0.3">
      <c r="A115" s="5"/>
      <c r="B115" s="14" t="s">
        <v>539</v>
      </c>
      <c r="C115" s="144" t="s">
        <v>540</v>
      </c>
      <c r="D115" s="144" t="s">
        <v>541</v>
      </c>
      <c r="E115" s="5">
        <f>LEN(D115)</f>
        <v>31</v>
      </c>
      <c r="F115" s="265">
        <v>100</v>
      </c>
      <c r="G115" s="5"/>
      <c r="H115" s="5"/>
    </row>
    <row r="116" spans="1:26" x14ac:dyDescent="0.3">
      <c r="A116" s="5"/>
      <c r="C116" s="144"/>
      <c r="D116" s="144"/>
      <c r="F116" s="265"/>
      <c r="G116" s="5"/>
      <c r="H116" s="5"/>
    </row>
    <row r="117" spans="1:26" x14ac:dyDescent="0.2">
      <c r="E117" s="11"/>
      <c r="F117" s="288"/>
      <c r="G117" s="140"/>
    </row>
    <row r="118" spans="1:26" s="11" customFormat="1" x14ac:dyDescent="0.2">
      <c r="A118" s="19"/>
      <c r="B118" s="286"/>
      <c r="C118" s="272"/>
      <c r="D118" s="272"/>
      <c r="E118" s="272"/>
      <c r="F118" s="155"/>
      <c r="G118" s="40"/>
      <c r="I118" s="40"/>
      <c r="L118" s="34"/>
      <c r="M118" s="34"/>
      <c r="N118" s="34"/>
      <c r="O118" s="34"/>
      <c r="P118" s="34"/>
      <c r="Q118" s="34"/>
      <c r="R118" s="34"/>
      <c r="S118" s="34"/>
      <c r="T118" s="34"/>
      <c r="U118" s="34"/>
      <c r="V118" s="34"/>
      <c r="W118" s="34"/>
      <c r="X118" s="34"/>
      <c r="Y118" s="34"/>
      <c r="Z118" s="34"/>
    </row>
    <row r="119" spans="1:26" s="163" customFormat="1" ht="21" x14ac:dyDescent="0.2">
      <c r="A119" s="333" t="s">
        <v>17</v>
      </c>
      <c r="B119" s="333"/>
      <c r="C119" s="333"/>
      <c r="D119" s="333"/>
      <c r="E119" s="333"/>
      <c r="F119" s="333"/>
      <c r="G119" s="333"/>
      <c r="H119" s="333"/>
    </row>
    <row r="120" spans="1:26" ht="48" customHeight="1" x14ac:dyDescent="0.2">
      <c r="A120" s="334" t="s">
        <v>542</v>
      </c>
      <c r="B120" s="334"/>
      <c r="C120" s="334"/>
      <c r="G120" s="5"/>
      <c r="H120" s="5"/>
    </row>
    <row r="121" spans="1:26" x14ac:dyDescent="0.2">
      <c r="A121" s="5" t="s">
        <v>543</v>
      </c>
      <c r="B121" s="20"/>
      <c r="F121" s="288"/>
      <c r="G121" s="9"/>
      <c r="H121" s="5"/>
    </row>
    <row r="122" spans="1:26" x14ac:dyDescent="0.2">
      <c r="A122" s="147"/>
      <c r="B122" s="7" t="s">
        <v>118</v>
      </c>
      <c r="C122" s="147" t="s">
        <v>119</v>
      </c>
      <c r="D122" s="147"/>
      <c r="E122" s="147"/>
      <c r="F122" s="147" t="s">
        <v>121</v>
      </c>
      <c r="G122" s="147"/>
      <c r="H122" s="147"/>
      <c r="I122" s="147"/>
    </row>
    <row r="123" spans="1:26" ht="30" x14ac:dyDescent="0.2">
      <c r="A123" s="5"/>
      <c r="B123" s="20" t="s">
        <v>544</v>
      </c>
      <c r="C123" s="11" t="s">
        <v>545</v>
      </c>
      <c r="D123" s="5" t="s">
        <v>546</v>
      </c>
      <c r="E123" s="5">
        <f t="shared" ref="E123" si="6">LEN(D123)</f>
        <v>26</v>
      </c>
      <c r="F123" s="288">
        <v>995</v>
      </c>
      <c r="G123" s="259"/>
      <c r="H123" s="258">
        <v>42566</v>
      </c>
    </row>
    <row r="124" spans="1:26" x14ac:dyDescent="0.2">
      <c r="A124" s="5"/>
      <c r="B124" s="20"/>
      <c r="C124" s="11"/>
      <c r="F124" s="288"/>
      <c r="G124" s="9"/>
      <c r="H124" s="277"/>
    </row>
    <row r="125" spans="1:26" x14ac:dyDescent="0.2">
      <c r="A125" s="5" t="s">
        <v>547</v>
      </c>
      <c r="B125" s="5"/>
      <c r="G125" s="5"/>
      <c r="H125" s="5"/>
    </row>
    <row r="126" spans="1:26" x14ac:dyDescent="0.2">
      <c r="A126" s="147"/>
      <c r="B126" s="7" t="s">
        <v>118</v>
      </c>
      <c r="C126" s="147" t="s">
        <v>119</v>
      </c>
      <c r="D126" s="147"/>
      <c r="E126" s="147"/>
      <c r="F126" s="147" t="s">
        <v>121</v>
      </c>
      <c r="G126" s="147"/>
      <c r="H126" s="147"/>
      <c r="I126" s="147"/>
    </row>
    <row r="127" spans="1:26" x14ac:dyDescent="0.2">
      <c r="A127" s="5"/>
      <c r="B127" s="20" t="s">
        <v>548</v>
      </c>
      <c r="C127" s="11" t="s">
        <v>549</v>
      </c>
      <c r="D127" s="5" t="s">
        <v>550</v>
      </c>
      <c r="E127" s="5">
        <f t="shared" ref="E127" si="7">LEN(D127)</f>
        <v>36</v>
      </c>
      <c r="F127" s="288">
        <v>15</v>
      </c>
      <c r="G127" s="259"/>
      <c r="H127" s="258">
        <v>42566</v>
      </c>
    </row>
    <row r="128" spans="1:26" x14ac:dyDescent="0.2">
      <c r="A128" s="5"/>
      <c r="B128" s="20" t="s">
        <v>551</v>
      </c>
      <c r="C128" s="11" t="s">
        <v>552</v>
      </c>
      <c r="D128" s="5" t="s">
        <v>553</v>
      </c>
      <c r="E128" s="5">
        <f>LEN(D128)</f>
        <v>23</v>
      </c>
      <c r="F128" s="288">
        <v>15</v>
      </c>
      <c r="G128" s="9"/>
      <c r="H128" s="277"/>
    </row>
    <row r="129" spans="1:9" x14ac:dyDescent="0.2">
      <c r="A129" s="5"/>
      <c r="B129" s="5"/>
      <c r="G129" s="5"/>
      <c r="H129" s="5"/>
    </row>
    <row r="130" spans="1:9" x14ac:dyDescent="0.2">
      <c r="A130" s="5"/>
      <c r="B130" s="307"/>
      <c r="C130" s="307"/>
      <c r="D130" s="307"/>
      <c r="E130" s="307"/>
      <c r="G130" s="5"/>
      <c r="H130" s="5"/>
    </row>
    <row r="131" spans="1:9" ht="21" x14ac:dyDescent="0.2">
      <c r="A131" s="159" t="s">
        <v>554</v>
      </c>
      <c r="B131" s="263"/>
      <c r="C131" s="264"/>
      <c r="D131" s="264"/>
      <c r="E131" s="264"/>
      <c r="F131" s="264"/>
      <c r="G131" s="264"/>
      <c r="H131" s="5"/>
    </row>
    <row r="132" spans="1:9" ht="38.25" customHeight="1" x14ac:dyDescent="0.2">
      <c r="A132" s="329" t="s">
        <v>555</v>
      </c>
      <c r="B132" s="329"/>
      <c r="C132" s="329"/>
      <c r="D132" s="329"/>
      <c r="E132" s="329"/>
      <c r="F132" s="329"/>
      <c r="G132" s="329"/>
      <c r="H132" s="5"/>
    </row>
    <row r="133" spans="1:9" ht="13.9" customHeight="1" x14ac:dyDescent="0.2">
      <c r="A133" s="307" t="s">
        <v>556</v>
      </c>
      <c r="B133" s="307"/>
      <c r="C133" s="307"/>
      <c r="D133" s="307"/>
      <c r="E133" s="307"/>
      <c r="F133" s="307"/>
      <c r="G133" s="307"/>
      <c r="H133" s="5"/>
    </row>
    <row r="134" spans="1:9" x14ac:dyDescent="0.2">
      <c r="A134" s="147" t="s">
        <v>557</v>
      </c>
      <c r="B134" s="7" t="s">
        <v>331</v>
      </c>
      <c r="C134" s="147" t="s">
        <v>119</v>
      </c>
      <c r="D134" s="8" t="s">
        <v>120</v>
      </c>
      <c r="E134" s="147"/>
      <c r="F134" s="147" t="s">
        <v>121</v>
      </c>
      <c r="G134" s="147"/>
      <c r="H134" s="147"/>
      <c r="I134" s="147"/>
    </row>
    <row r="135" spans="1:9" x14ac:dyDescent="0.2">
      <c r="A135" s="5"/>
      <c r="B135" s="20" t="s">
        <v>558</v>
      </c>
      <c r="C135" s="5" t="s">
        <v>559</v>
      </c>
      <c r="D135" s="5" t="s">
        <v>560</v>
      </c>
      <c r="E135" s="5">
        <f t="shared" ref="E135:E141" si="8">LEN(D135)</f>
        <v>37</v>
      </c>
      <c r="F135" s="265">
        <v>2500</v>
      </c>
      <c r="G135" s="9"/>
      <c r="H135" s="277"/>
    </row>
    <row r="136" spans="1:9" x14ac:dyDescent="0.2">
      <c r="A136" s="5"/>
      <c r="B136" s="20" t="s">
        <v>561</v>
      </c>
      <c r="C136" s="5" t="s">
        <v>562</v>
      </c>
      <c r="D136" s="5" t="s">
        <v>563</v>
      </c>
      <c r="E136" s="5">
        <f t="shared" si="8"/>
        <v>37</v>
      </c>
      <c r="F136" s="265">
        <v>3500</v>
      </c>
      <c r="G136" s="9"/>
      <c r="H136" s="277"/>
    </row>
    <row r="137" spans="1:9" x14ac:dyDescent="0.2">
      <c r="A137" s="5"/>
      <c r="B137" s="20" t="s">
        <v>564</v>
      </c>
      <c r="C137" s="5" t="s">
        <v>565</v>
      </c>
      <c r="D137" s="5" t="s">
        <v>566</v>
      </c>
      <c r="E137" s="5">
        <f t="shared" si="8"/>
        <v>37</v>
      </c>
      <c r="F137" s="265">
        <v>7000</v>
      </c>
      <c r="G137" s="9"/>
      <c r="H137" s="277"/>
    </row>
    <row r="138" spans="1:9" x14ac:dyDescent="0.2">
      <c r="A138" s="5"/>
      <c r="B138" s="20" t="s">
        <v>567</v>
      </c>
      <c r="C138" s="5" t="s">
        <v>568</v>
      </c>
      <c r="D138" s="5" t="s">
        <v>569</v>
      </c>
      <c r="E138" s="5">
        <f t="shared" si="8"/>
        <v>38</v>
      </c>
      <c r="F138" s="265">
        <v>13000</v>
      </c>
      <c r="G138" s="9"/>
      <c r="H138" s="277"/>
    </row>
    <row r="139" spans="1:9" x14ac:dyDescent="0.2">
      <c r="A139" s="5"/>
      <c r="B139" s="20" t="s">
        <v>570</v>
      </c>
      <c r="C139" s="5" t="s">
        <v>571</v>
      </c>
      <c r="D139" s="5" t="s">
        <v>572</v>
      </c>
      <c r="E139" s="5">
        <f t="shared" si="8"/>
        <v>38</v>
      </c>
      <c r="F139" s="265">
        <v>30000</v>
      </c>
      <c r="G139" s="9"/>
      <c r="H139" s="277"/>
    </row>
    <row r="140" spans="1:9" x14ac:dyDescent="0.2">
      <c r="A140" s="5"/>
      <c r="B140" s="20" t="s">
        <v>573</v>
      </c>
      <c r="C140" s="5" t="s">
        <v>574</v>
      </c>
      <c r="D140" s="5" t="s">
        <v>575</v>
      </c>
      <c r="E140" s="5">
        <f t="shared" si="8"/>
        <v>38</v>
      </c>
      <c r="F140" s="265">
        <v>50000</v>
      </c>
      <c r="G140" s="9"/>
      <c r="H140" s="277"/>
    </row>
    <row r="141" spans="1:9" x14ac:dyDescent="0.2">
      <c r="A141" s="5"/>
      <c r="B141" s="20" t="s">
        <v>576</v>
      </c>
      <c r="C141" s="5" t="s">
        <v>577</v>
      </c>
      <c r="D141" s="5" t="s">
        <v>578</v>
      </c>
      <c r="E141" s="5">
        <f t="shared" si="8"/>
        <v>39</v>
      </c>
      <c r="F141" s="265">
        <v>85000</v>
      </c>
      <c r="G141" s="9"/>
      <c r="H141" s="277"/>
    </row>
    <row r="142" spans="1:9" x14ac:dyDescent="0.2">
      <c r="A142" s="5" t="s">
        <v>579</v>
      </c>
      <c r="B142" s="20"/>
      <c r="F142" s="265"/>
      <c r="G142" s="9"/>
      <c r="H142" s="5"/>
    </row>
    <row r="143" spans="1:9" x14ac:dyDescent="0.2">
      <c r="A143" s="147"/>
      <c r="B143" s="7" t="s">
        <v>331</v>
      </c>
      <c r="C143" s="147" t="s">
        <v>119</v>
      </c>
      <c r="D143" s="147"/>
      <c r="E143" s="147"/>
      <c r="F143" s="147" t="s">
        <v>121</v>
      </c>
      <c r="G143" s="147"/>
      <c r="H143" s="147"/>
    </row>
    <row r="144" spans="1:9" x14ac:dyDescent="0.2">
      <c r="A144" s="5"/>
      <c r="B144" s="20" t="s">
        <v>580</v>
      </c>
      <c r="C144" s="5" t="s">
        <v>581</v>
      </c>
      <c r="D144" s="5" t="s">
        <v>582</v>
      </c>
      <c r="E144" s="5">
        <f t="shared" ref="E144:E150" si="9">LEN(D144)</f>
        <v>31</v>
      </c>
      <c r="F144" s="265">
        <v>1800</v>
      </c>
      <c r="G144" s="9"/>
      <c r="H144" s="277"/>
    </row>
    <row r="145" spans="1:26" x14ac:dyDescent="0.2">
      <c r="A145" s="5"/>
      <c r="B145" s="20" t="s">
        <v>583</v>
      </c>
      <c r="C145" s="5" t="s">
        <v>584</v>
      </c>
      <c r="D145" s="5" t="s">
        <v>585</v>
      </c>
      <c r="E145" s="5">
        <f t="shared" si="9"/>
        <v>32</v>
      </c>
      <c r="F145" s="265">
        <v>2500</v>
      </c>
      <c r="G145" s="9"/>
      <c r="H145" s="277"/>
      <c r="J145" s="10"/>
    </row>
    <row r="146" spans="1:26" x14ac:dyDescent="0.2">
      <c r="A146" s="5"/>
      <c r="B146" s="20" t="s">
        <v>586</v>
      </c>
      <c r="C146" s="5" t="s">
        <v>587</v>
      </c>
      <c r="D146" s="5" t="s">
        <v>588</v>
      </c>
      <c r="E146" s="5">
        <f t="shared" si="9"/>
        <v>32</v>
      </c>
      <c r="F146" s="265">
        <v>4000</v>
      </c>
      <c r="G146" s="9"/>
      <c r="H146" s="277"/>
    </row>
    <row r="147" spans="1:26" x14ac:dyDescent="0.2">
      <c r="A147" s="5"/>
      <c r="B147" s="20" t="s">
        <v>589</v>
      </c>
      <c r="C147" s="5" t="s">
        <v>590</v>
      </c>
      <c r="D147" s="5" t="s">
        <v>591</v>
      </c>
      <c r="E147" s="5">
        <f t="shared" si="9"/>
        <v>33</v>
      </c>
      <c r="F147" s="265">
        <v>7000</v>
      </c>
      <c r="G147" s="9"/>
      <c r="H147" s="277"/>
    </row>
    <row r="148" spans="1:26" x14ac:dyDescent="0.2">
      <c r="A148" s="5"/>
      <c r="B148" s="20" t="s">
        <v>592</v>
      </c>
      <c r="C148" s="5" t="s">
        <v>593</v>
      </c>
      <c r="D148" s="5" t="s">
        <v>594</v>
      </c>
      <c r="E148" s="5">
        <f t="shared" si="9"/>
        <v>34</v>
      </c>
      <c r="F148" s="265">
        <v>20000</v>
      </c>
      <c r="G148" s="9"/>
      <c r="H148" s="277"/>
    </row>
    <row r="149" spans="1:26" x14ac:dyDescent="0.2">
      <c r="A149" s="5"/>
      <c r="B149" s="20" t="s">
        <v>595</v>
      </c>
      <c r="C149" s="5" t="s">
        <v>596</v>
      </c>
      <c r="D149" s="5" t="s">
        <v>597</v>
      </c>
      <c r="E149" s="5">
        <f t="shared" si="9"/>
        <v>34</v>
      </c>
      <c r="F149" s="265">
        <v>24000</v>
      </c>
      <c r="G149" s="9"/>
      <c r="H149" s="277"/>
    </row>
    <row r="150" spans="1:26" x14ac:dyDescent="0.2">
      <c r="A150" s="5"/>
      <c r="B150" s="20" t="s">
        <v>598</v>
      </c>
      <c r="C150" s="5" t="s">
        <v>599</v>
      </c>
      <c r="D150" s="5" t="s">
        <v>600</v>
      </c>
      <c r="E150" s="5">
        <f t="shared" si="9"/>
        <v>35</v>
      </c>
      <c r="F150" s="265">
        <v>40000</v>
      </c>
      <c r="G150" s="9"/>
      <c r="H150" s="277"/>
    </row>
    <row r="151" spans="1:26" x14ac:dyDescent="0.2">
      <c r="A151" s="5"/>
      <c r="B151" s="20"/>
      <c r="F151" s="265"/>
      <c r="G151" s="9"/>
      <c r="H151" s="277"/>
    </row>
    <row r="152" spans="1:26" x14ac:dyDescent="0.2">
      <c r="A152" s="5" t="s">
        <v>601</v>
      </c>
      <c r="B152" s="5" t="s">
        <v>602</v>
      </c>
      <c r="G152" s="5"/>
      <c r="H152" s="5"/>
    </row>
    <row r="153" spans="1:26" x14ac:dyDescent="0.2">
      <c r="A153" s="5"/>
      <c r="B153" s="5" t="s">
        <v>603</v>
      </c>
      <c r="G153" s="5"/>
      <c r="H153" s="5"/>
    </row>
    <row r="154" spans="1:26" x14ac:dyDescent="0.2">
      <c r="A154" s="5"/>
      <c r="B154" s="5" t="s">
        <v>604</v>
      </c>
      <c r="G154" s="5"/>
      <c r="H154" s="5"/>
    </row>
    <row r="155" spans="1:26" x14ac:dyDescent="0.2">
      <c r="A155" s="5"/>
      <c r="B155" s="5" t="s">
        <v>605</v>
      </c>
      <c r="G155" s="5"/>
      <c r="H155" s="5"/>
    </row>
    <row r="156" spans="1:26" x14ac:dyDescent="0.2">
      <c r="A156" s="5"/>
      <c r="B156" s="5"/>
      <c r="G156" s="5"/>
      <c r="H156" s="5"/>
    </row>
    <row r="157" spans="1:26" x14ac:dyDescent="0.2">
      <c r="A157" s="20" t="s">
        <v>606</v>
      </c>
      <c r="B157" s="20"/>
      <c r="G157" s="5"/>
      <c r="H157" s="5"/>
    </row>
    <row r="158" spans="1:26" ht="14.45" customHeight="1" x14ac:dyDescent="0.2">
      <c r="A158" s="329" t="s">
        <v>607</v>
      </c>
      <c r="B158" s="329"/>
      <c r="C158" s="329"/>
      <c r="D158" s="329"/>
      <c r="E158" s="329"/>
      <c r="F158" s="329"/>
      <c r="G158" s="329"/>
      <c r="H158" s="11"/>
    </row>
    <row r="159" spans="1:26" x14ac:dyDescent="0.2">
      <c r="A159" s="5"/>
      <c r="B159" s="5"/>
      <c r="G159" s="5"/>
      <c r="H159" s="5"/>
    </row>
    <row r="160" spans="1:26" s="163" customFormat="1" ht="21" x14ac:dyDescent="0.2">
      <c r="A160" s="159" t="s">
        <v>608</v>
      </c>
      <c r="B160" s="159"/>
      <c r="C160" s="160"/>
      <c r="D160" s="160"/>
      <c r="E160" s="160"/>
      <c r="F160" s="160"/>
      <c r="G160" s="161"/>
      <c r="I160" s="162"/>
      <c r="L160" s="164"/>
      <c r="M160" s="164"/>
      <c r="N160" s="164"/>
      <c r="O160" s="164"/>
      <c r="P160" s="164"/>
      <c r="Q160" s="164"/>
      <c r="R160" s="164"/>
      <c r="S160" s="164"/>
      <c r="T160" s="164"/>
      <c r="U160" s="164"/>
      <c r="V160" s="164"/>
      <c r="W160" s="164"/>
      <c r="X160" s="164"/>
      <c r="Y160" s="164"/>
      <c r="Z160" s="164"/>
    </row>
    <row r="161" spans="1:26" s="11" customFormat="1" x14ac:dyDescent="0.2">
      <c r="A161" s="19"/>
      <c r="D161" s="272"/>
      <c r="E161" s="272"/>
      <c r="F161" s="155"/>
      <c r="G161" s="40"/>
      <c r="I161" s="40"/>
      <c r="L161" s="34"/>
      <c r="M161" s="34"/>
      <c r="N161" s="34"/>
      <c r="O161" s="34"/>
      <c r="P161" s="34"/>
      <c r="Q161" s="34"/>
      <c r="R161" s="34"/>
      <c r="S161" s="34"/>
      <c r="T161" s="34"/>
      <c r="U161" s="34"/>
      <c r="V161" s="34"/>
      <c r="W161" s="34"/>
      <c r="X161" s="34"/>
      <c r="Y161" s="34"/>
      <c r="Z161" s="34"/>
    </row>
    <row r="162" spans="1:26" s="11" customFormat="1" ht="30" x14ac:dyDescent="0.2">
      <c r="A162" s="19"/>
      <c r="B162" s="30" t="s">
        <v>609</v>
      </c>
      <c r="C162" s="12" t="s">
        <v>610</v>
      </c>
      <c r="D162" s="12" t="s">
        <v>611</v>
      </c>
      <c r="E162" s="12"/>
      <c r="F162" s="179">
        <v>495</v>
      </c>
      <c r="G162" s="40"/>
      <c r="I162" s="40"/>
      <c r="L162" s="34"/>
      <c r="M162" s="34"/>
      <c r="N162" s="34"/>
      <c r="O162" s="34"/>
      <c r="P162" s="34"/>
      <c r="Q162" s="34"/>
      <c r="R162" s="34"/>
      <c r="S162" s="34"/>
      <c r="T162" s="34"/>
      <c r="U162" s="34"/>
      <c r="V162" s="34"/>
      <c r="W162" s="34"/>
      <c r="X162" s="34"/>
      <c r="Y162" s="34"/>
      <c r="Z162" s="34"/>
    </row>
    <row r="163" spans="1:26" s="11" customFormat="1" x14ac:dyDescent="0.2">
      <c r="A163" s="19"/>
      <c r="B163" s="30" t="s">
        <v>612</v>
      </c>
      <c r="C163" s="12" t="s">
        <v>613</v>
      </c>
      <c r="D163" s="12" t="s">
        <v>614</v>
      </c>
      <c r="E163" s="12"/>
      <c r="F163" s="179">
        <v>75</v>
      </c>
      <c r="G163" s="40"/>
      <c r="I163" s="40"/>
      <c r="L163" s="34"/>
      <c r="M163" s="34"/>
      <c r="N163" s="34"/>
      <c r="O163" s="34"/>
      <c r="P163" s="34"/>
      <c r="Q163" s="34"/>
      <c r="R163" s="34"/>
      <c r="S163" s="34"/>
      <c r="T163" s="34"/>
      <c r="U163" s="34"/>
      <c r="V163" s="34"/>
      <c r="W163" s="34"/>
      <c r="X163" s="34"/>
      <c r="Y163" s="34"/>
      <c r="Z163" s="34"/>
    </row>
    <row r="164" spans="1:26" s="41" customFormat="1" ht="30" x14ac:dyDescent="0.2">
      <c r="A164" s="39"/>
      <c r="B164" s="20" t="s">
        <v>615</v>
      </c>
      <c r="C164" s="12" t="s">
        <v>616</v>
      </c>
      <c r="D164" s="12" t="s">
        <v>617</v>
      </c>
      <c r="E164" s="272">
        <f>LEN(D164)</f>
        <v>39</v>
      </c>
      <c r="F164" s="265">
        <v>195</v>
      </c>
      <c r="H164" s="156"/>
      <c r="I164" s="277"/>
      <c r="J164" s="49"/>
      <c r="L164" s="131"/>
      <c r="M164" s="131"/>
      <c r="N164" s="131"/>
      <c r="O164" s="131"/>
      <c r="P164" s="131"/>
      <c r="Q164" s="131"/>
      <c r="R164" s="131"/>
      <c r="S164" s="131"/>
      <c r="T164" s="131"/>
      <c r="U164" s="131"/>
      <c r="V164" s="131"/>
      <c r="W164" s="131"/>
      <c r="X164" s="131"/>
      <c r="Y164" s="131"/>
      <c r="Z164" s="131"/>
    </row>
    <row r="165" spans="1:26" s="41" customFormat="1" x14ac:dyDescent="0.2">
      <c r="A165" s="39"/>
      <c r="B165" s="20"/>
      <c r="C165" s="12"/>
      <c r="D165" s="12"/>
      <c r="E165" s="272"/>
      <c r="F165" s="12"/>
      <c r="G165" s="265"/>
      <c r="H165" s="156"/>
      <c r="I165" s="277"/>
      <c r="J165" s="49"/>
      <c r="L165" s="131"/>
      <c r="M165" s="131"/>
      <c r="N165" s="131"/>
      <c r="O165" s="131"/>
      <c r="P165" s="131"/>
      <c r="Q165" s="131"/>
      <c r="R165" s="131"/>
      <c r="S165" s="131"/>
      <c r="T165" s="131"/>
      <c r="U165" s="131"/>
      <c r="V165" s="131"/>
      <c r="W165" s="131"/>
      <c r="X165" s="131"/>
      <c r="Y165" s="131"/>
      <c r="Z165" s="131"/>
    </row>
    <row r="166" spans="1:26" s="163" customFormat="1" ht="21" x14ac:dyDescent="0.2">
      <c r="H166" s="178"/>
    </row>
    <row r="167" spans="1:26" ht="47.65" customHeight="1" x14ac:dyDescent="0.2">
      <c r="A167" s="333" t="s">
        <v>20</v>
      </c>
      <c r="B167" s="333"/>
      <c r="C167" s="333"/>
      <c r="D167" s="333"/>
      <c r="E167" s="333"/>
      <c r="F167" s="333"/>
      <c r="G167" s="333"/>
      <c r="H167" s="333"/>
      <c r="I167" s="333"/>
      <c r="J167" s="333"/>
      <c r="K167" s="4"/>
      <c r="L167" s="4"/>
      <c r="M167" s="4"/>
    </row>
    <row r="168" spans="1:26" ht="58.9" customHeight="1" x14ac:dyDescent="0.2">
      <c r="A168" s="334" t="s">
        <v>618</v>
      </c>
      <c r="B168" s="334"/>
      <c r="C168" s="334"/>
      <c r="D168" s="309"/>
      <c r="E168" s="309"/>
      <c r="G168" s="5"/>
      <c r="H168" s="5"/>
    </row>
    <row r="169" spans="1:26" x14ac:dyDescent="0.2">
      <c r="A169" s="137"/>
    </row>
    <row r="170" spans="1:26" x14ac:dyDescent="0.2">
      <c r="A170" s="309"/>
      <c r="B170" s="244"/>
      <c r="C170" s="244"/>
      <c r="D170" s="244"/>
      <c r="E170" s="244"/>
      <c r="G170" s="5"/>
      <c r="H170" s="5"/>
    </row>
    <row r="171" spans="1:26" x14ac:dyDescent="0.2">
      <c r="A171" s="263" t="s">
        <v>619</v>
      </c>
      <c r="B171" s="263"/>
      <c r="C171" s="267"/>
      <c r="D171" s="267"/>
      <c r="E171" s="267"/>
      <c r="F171" s="267"/>
      <c r="G171" s="267"/>
      <c r="H171" s="267"/>
      <c r="I171" s="264"/>
    </row>
    <row r="172" spans="1:26" x14ac:dyDescent="0.2">
      <c r="A172" s="5" t="s">
        <v>620</v>
      </c>
      <c r="B172" s="20"/>
      <c r="G172" s="5"/>
      <c r="H172" s="288"/>
      <c r="I172" s="9"/>
    </row>
    <row r="173" spans="1:26" x14ac:dyDescent="0.2">
      <c r="A173" s="147"/>
      <c r="B173" s="271" t="s">
        <v>331</v>
      </c>
      <c r="C173" s="147" t="s">
        <v>119</v>
      </c>
      <c r="D173" s="147"/>
      <c r="E173" s="147"/>
      <c r="F173" s="147" t="s">
        <v>121</v>
      </c>
      <c r="G173" s="147"/>
      <c r="H173" s="147"/>
      <c r="I173" s="147"/>
    </row>
    <row r="174" spans="1:26" x14ac:dyDescent="0.2">
      <c r="A174" s="20"/>
      <c r="B174" s="20" t="s">
        <v>621</v>
      </c>
      <c r="C174" s="11" t="s">
        <v>622</v>
      </c>
      <c r="D174" s="11" t="s">
        <v>623</v>
      </c>
      <c r="E174" s="11">
        <f t="shared" ref="E174:E177" si="10">LEN(D174)</f>
        <v>36</v>
      </c>
      <c r="F174" s="296">
        <v>35</v>
      </c>
    </row>
    <row r="175" spans="1:26" x14ac:dyDescent="0.2">
      <c r="A175" s="20"/>
      <c r="B175" s="20" t="s">
        <v>624</v>
      </c>
      <c r="C175" s="11" t="s">
        <v>625</v>
      </c>
      <c r="D175" s="11" t="s">
        <v>626</v>
      </c>
      <c r="E175" s="11">
        <f t="shared" si="10"/>
        <v>37</v>
      </c>
      <c r="F175" s="296">
        <v>25</v>
      </c>
    </row>
    <row r="176" spans="1:26" x14ac:dyDescent="0.2">
      <c r="A176" s="20"/>
      <c r="B176" s="20" t="s">
        <v>627</v>
      </c>
      <c r="C176" s="11" t="s">
        <v>628</v>
      </c>
      <c r="D176" s="11" t="s">
        <v>629</v>
      </c>
      <c r="E176" s="11">
        <f t="shared" si="10"/>
        <v>37</v>
      </c>
      <c r="F176" s="296">
        <v>17.5</v>
      </c>
    </row>
    <row r="177" spans="1:10" x14ac:dyDescent="0.2">
      <c r="A177" s="20"/>
      <c r="B177" s="20" t="s">
        <v>630</v>
      </c>
      <c r="C177" s="11" t="s">
        <v>631</v>
      </c>
      <c r="D177" s="11" t="s">
        <v>632</v>
      </c>
      <c r="E177" s="11">
        <f t="shared" si="10"/>
        <v>31</v>
      </c>
      <c r="F177" s="296">
        <v>12.5</v>
      </c>
    </row>
    <row r="178" spans="1:10" x14ac:dyDescent="0.2">
      <c r="A178" s="20"/>
      <c r="B178" s="20"/>
      <c r="C178" s="12"/>
      <c r="D178" s="12"/>
      <c r="E178" s="12"/>
      <c r="F178" s="12"/>
    </row>
    <row r="179" spans="1:10" x14ac:dyDescent="0.2">
      <c r="A179" s="20"/>
      <c r="B179" s="20"/>
      <c r="C179" s="12"/>
      <c r="D179" s="12"/>
      <c r="E179" s="12"/>
      <c r="F179" s="12"/>
    </row>
    <row r="180" spans="1:10" x14ac:dyDescent="0.2">
      <c r="A180" s="20"/>
      <c r="B180" s="20"/>
      <c r="C180" s="12"/>
      <c r="D180" s="12"/>
      <c r="E180" s="12"/>
      <c r="F180" s="12"/>
    </row>
    <row r="181" spans="1:10" x14ac:dyDescent="0.2">
      <c r="A181" s="5" t="s">
        <v>633</v>
      </c>
      <c r="B181" s="20"/>
      <c r="G181" s="5"/>
      <c r="H181" s="288"/>
      <c r="I181" s="9"/>
    </row>
    <row r="182" spans="1:10" x14ac:dyDescent="0.2">
      <c r="A182" s="147"/>
      <c r="B182" s="271" t="s">
        <v>331</v>
      </c>
      <c r="C182" s="147" t="s">
        <v>119</v>
      </c>
      <c r="D182" s="147"/>
      <c r="E182" s="147"/>
      <c r="F182" s="147" t="s">
        <v>121</v>
      </c>
      <c r="G182" s="147"/>
      <c r="H182" s="147"/>
      <c r="I182" s="147"/>
      <c r="J182" s="147"/>
    </row>
    <row r="183" spans="1:10" ht="90" x14ac:dyDescent="0.2">
      <c r="A183" s="5"/>
      <c r="B183" s="20" t="s">
        <v>634</v>
      </c>
      <c r="C183" s="11" t="s">
        <v>635</v>
      </c>
      <c r="D183" s="11" t="s">
        <v>636</v>
      </c>
      <c r="E183" s="11">
        <f t="shared" ref="E183" si="11">LEN(D183)</f>
        <v>39</v>
      </c>
      <c r="F183" s="288">
        <v>995</v>
      </c>
      <c r="G183" s="5"/>
      <c r="H183" s="288"/>
      <c r="I183" s="9"/>
      <c r="J183" s="277"/>
    </row>
    <row r="184" spans="1:10" x14ac:dyDescent="0.2">
      <c r="A184" s="5" t="s">
        <v>637</v>
      </c>
      <c r="B184" s="5"/>
      <c r="G184" s="5"/>
      <c r="H184" s="5"/>
    </row>
    <row r="185" spans="1:10" x14ac:dyDescent="0.2">
      <c r="A185" s="147"/>
      <c r="B185" s="271" t="s">
        <v>331</v>
      </c>
      <c r="C185" s="147" t="s">
        <v>119</v>
      </c>
      <c r="D185" s="147"/>
      <c r="E185" s="147"/>
      <c r="F185" s="147" t="s">
        <v>121</v>
      </c>
      <c r="G185" s="147"/>
      <c r="H185" s="147"/>
      <c r="I185" s="147"/>
      <c r="J185" s="147"/>
    </row>
    <row r="186" spans="1:10" ht="45" x14ac:dyDescent="0.2">
      <c r="B186" s="14" t="s">
        <v>638</v>
      </c>
      <c r="C186" s="11" t="s">
        <v>639</v>
      </c>
      <c r="D186" s="5" t="s">
        <v>640</v>
      </c>
      <c r="E186" s="11">
        <f t="shared" ref="E186:E197" si="12">LEN(D186)</f>
        <v>39</v>
      </c>
      <c r="F186" s="56">
        <v>14</v>
      </c>
      <c r="G186" s="5"/>
      <c r="H186" s="14"/>
      <c r="I186" s="14"/>
      <c r="J186" s="12"/>
    </row>
    <row r="187" spans="1:10" ht="45" x14ac:dyDescent="0.2">
      <c r="B187" s="14" t="s">
        <v>641</v>
      </c>
      <c r="C187" s="11" t="s">
        <v>642</v>
      </c>
      <c r="D187" s="5" t="s">
        <v>643</v>
      </c>
      <c r="E187" s="11">
        <f t="shared" si="12"/>
        <v>40</v>
      </c>
      <c r="F187" s="56">
        <v>10</v>
      </c>
      <c r="G187" s="5"/>
      <c r="H187" s="14"/>
      <c r="I187" s="14"/>
      <c r="J187" s="12"/>
    </row>
    <row r="188" spans="1:10" ht="45" x14ac:dyDescent="0.2">
      <c r="B188" s="14" t="s">
        <v>644</v>
      </c>
      <c r="C188" s="11" t="s">
        <v>645</v>
      </c>
      <c r="D188" s="5" t="s">
        <v>646</v>
      </c>
      <c r="E188" s="11">
        <f t="shared" si="12"/>
        <v>40</v>
      </c>
      <c r="F188" s="56">
        <v>7</v>
      </c>
      <c r="G188" s="5"/>
      <c r="H188" s="14"/>
      <c r="I188" s="14"/>
      <c r="J188" s="12"/>
    </row>
    <row r="189" spans="1:10" ht="45" x14ac:dyDescent="0.2">
      <c r="B189" s="14" t="s">
        <v>647</v>
      </c>
      <c r="C189" s="11" t="s">
        <v>648</v>
      </c>
      <c r="D189" s="5" t="s">
        <v>649</v>
      </c>
      <c r="E189" s="11">
        <f t="shared" si="12"/>
        <v>40</v>
      </c>
      <c r="F189" s="56">
        <v>5</v>
      </c>
      <c r="G189" s="5"/>
      <c r="H189" s="14"/>
      <c r="I189" s="14"/>
      <c r="J189" s="12"/>
    </row>
    <row r="190" spans="1:10" ht="45" x14ac:dyDescent="0.2">
      <c r="B190" s="14" t="s">
        <v>650</v>
      </c>
      <c r="C190" s="11" t="s">
        <v>651</v>
      </c>
      <c r="D190" s="5" t="s">
        <v>652</v>
      </c>
      <c r="E190" s="11">
        <f t="shared" si="12"/>
        <v>39</v>
      </c>
      <c r="F190" s="56">
        <v>28</v>
      </c>
      <c r="G190" s="5"/>
      <c r="H190" s="14"/>
      <c r="I190" s="14"/>
      <c r="J190" s="12"/>
    </row>
    <row r="191" spans="1:10" ht="45" x14ac:dyDescent="0.2">
      <c r="B191" s="14" t="s">
        <v>653</v>
      </c>
      <c r="C191" s="11" t="s">
        <v>654</v>
      </c>
      <c r="D191" s="5" t="s">
        <v>655</v>
      </c>
      <c r="E191" s="11">
        <f t="shared" si="12"/>
        <v>40</v>
      </c>
      <c r="F191" s="56">
        <v>20</v>
      </c>
      <c r="G191" s="5"/>
      <c r="H191" s="14"/>
      <c r="I191" s="14"/>
      <c r="J191" s="12"/>
    </row>
    <row r="192" spans="1:10" ht="45" x14ac:dyDescent="0.2">
      <c r="B192" s="14" t="s">
        <v>656</v>
      </c>
      <c r="C192" s="11" t="s">
        <v>657</v>
      </c>
      <c r="D192" s="5" t="s">
        <v>658</v>
      </c>
      <c r="E192" s="11">
        <f t="shared" si="12"/>
        <v>40</v>
      </c>
      <c r="F192" s="56">
        <v>14</v>
      </c>
      <c r="G192" s="5"/>
      <c r="H192" s="14"/>
      <c r="I192" s="14"/>
      <c r="J192" s="12"/>
    </row>
    <row r="193" spans="1:10" ht="45" x14ac:dyDescent="0.2">
      <c r="B193" s="14" t="s">
        <v>659</v>
      </c>
      <c r="C193" s="11" t="s">
        <v>660</v>
      </c>
      <c r="D193" s="5" t="s">
        <v>661</v>
      </c>
      <c r="E193" s="11">
        <f t="shared" si="12"/>
        <v>40</v>
      </c>
      <c r="F193" s="56">
        <v>10</v>
      </c>
      <c r="G193" s="5"/>
      <c r="H193" s="14"/>
      <c r="I193" s="14"/>
      <c r="J193" s="12"/>
    </row>
    <row r="194" spans="1:10" ht="45" x14ac:dyDescent="0.2">
      <c r="B194" s="14" t="s">
        <v>662</v>
      </c>
      <c r="C194" s="11" t="s">
        <v>663</v>
      </c>
      <c r="D194" s="5" t="s">
        <v>664</v>
      </c>
      <c r="E194" s="11">
        <f t="shared" si="12"/>
        <v>39</v>
      </c>
      <c r="F194" s="56">
        <v>42</v>
      </c>
      <c r="G194" s="5"/>
      <c r="H194" s="14"/>
      <c r="I194" s="14"/>
      <c r="J194" s="12"/>
    </row>
    <row r="195" spans="1:10" ht="45" x14ac:dyDescent="0.2">
      <c r="B195" s="14" t="s">
        <v>665</v>
      </c>
      <c r="C195" s="11" t="s">
        <v>666</v>
      </c>
      <c r="D195" s="5" t="s">
        <v>667</v>
      </c>
      <c r="E195" s="11">
        <f t="shared" si="12"/>
        <v>40</v>
      </c>
      <c r="F195" s="56">
        <v>30</v>
      </c>
      <c r="G195" s="5"/>
      <c r="H195" s="14"/>
      <c r="I195" s="14"/>
      <c r="J195" s="12"/>
    </row>
    <row r="196" spans="1:10" ht="45" x14ac:dyDescent="0.2">
      <c r="B196" s="14" t="s">
        <v>668</v>
      </c>
      <c r="C196" s="11" t="s">
        <v>669</v>
      </c>
      <c r="D196" s="5" t="s">
        <v>670</v>
      </c>
      <c r="E196" s="11">
        <f t="shared" si="12"/>
        <v>40</v>
      </c>
      <c r="F196" s="56">
        <v>21</v>
      </c>
      <c r="G196" s="5"/>
      <c r="H196" s="14"/>
      <c r="I196" s="14"/>
      <c r="J196" s="12"/>
    </row>
    <row r="197" spans="1:10" ht="45" x14ac:dyDescent="0.2">
      <c r="B197" s="14" t="s">
        <v>671</v>
      </c>
      <c r="C197" s="11" t="s">
        <v>672</v>
      </c>
      <c r="D197" s="5" t="s">
        <v>673</v>
      </c>
      <c r="E197" s="11">
        <f t="shared" si="12"/>
        <v>40</v>
      </c>
      <c r="F197" s="56">
        <v>15</v>
      </c>
      <c r="G197" s="5"/>
      <c r="H197" s="14"/>
      <c r="I197" s="14"/>
      <c r="J197" s="12"/>
    </row>
    <row r="198" spans="1:10" x14ac:dyDescent="0.2">
      <c r="C198" s="11"/>
      <c r="D198" s="11"/>
      <c r="E198" s="12"/>
      <c r="F198" s="288"/>
      <c r="G198" s="5"/>
      <c r="H198" s="14"/>
      <c r="I198" s="14"/>
      <c r="J198" s="12"/>
    </row>
    <row r="199" spans="1:10" x14ac:dyDescent="0.2">
      <c r="A199" s="263" t="s">
        <v>674</v>
      </c>
      <c r="B199" s="263"/>
      <c r="C199" s="267"/>
      <c r="D199" s="267"/>
      <c r="E199" s="267"/>
      <c r="F199" s="267"/>
      <c r="G199" s="267"/>
      <c r="H199" s="267"/>
      <c r="I199" s="264"/>
    </row>
    <row r="200" spans="1:10" x14ac:dyDescent="0.2">
      <c r="A200" s="5" t="s">
        <v>637</v>
      </c>
      <c r="B200" s="5"/>
      <c r="G200" s="5"/>
      <c r="H200" s="5"/>
    </row>
    <row r="201" spans="1:10" x14ac:dyDescent="0.2">
      <c r="A201" s="147"/>
      <c r="B201" s="271" t="s">
        <v>331</v>
      </c>
      <c r="C201" s="147" t="s">
        <v>119</v>
      </c>
      <c r="D201" s="147"/>
      <c r="E201" s="147"/>
      <c r="F201" s="147" t="s">
        <v>121</v>
      </c>
      <c r="G201" s="147"/>
      <c r="H201" s="147"/>
      <c r="I201" s="147"/>
      <c r="J201" s="147"/>
    </row>
    <row r="202" spans="1:10" ht="30" x14ac:dyDescent="0.2">
      <c r="B202" s="14" t="s">
        <v>675</v>
      </c>
      <c r="C202" s="11" t="s">
        <v>676</v>
      </c>
      <c r="D202" s="5" t="s">
        <v>677</v>
      </c>
      <c r="E202" s="11">
        <f t="shared" ref="E202:E213" si="13">LEN(D202)</f>
        <v>37</v>
      </c>
      <c r="F202" s="56">
        <v>16.100000000000001</v>
      </c>
      <c r="G202" s="5"/>
      <c r="H202" s="14"/>
      <c r="I202" s="14"/>
      <c r="J202" s="12"/>
    </row>
    <row r="203" spans="1:10" ht="30" x14ac:dyDescent="0.2">
      <c r="B203" s="14" t="s">
        <v>678</v>
      </c>
      <c r="C203" s="11" t="s">
        <v>679</v>
      </c>
      <c r="D203" s="5" t="s">
        <v>680</v>
      </c>
      <c r="E203" s="11">
        <f t="shared" si="13"/>
        <v>38</v>
      </c>
      <c r="F203" s="56">
        <v>11.5</v>
      </c>
      <c r="G203" s="5"/>
      <c r="H203" s="14"/>
      <c r="I203" s="14"/>
      <c r="J203" s="12"/>
    </row>
    <row r="204" spans="1:10" ht="30" x14ac:dyDescent="0.2">
      <c r="B204" s="14" t="s">
        <v>681</v>
      </c>
      <c r="C204" s="11" t="s">
        <v>682</v>
      </c>
      <c r="D204" s="5" t="s">
        <v>683</v>
      </c>
      <c r="E204" s="11">
        <f t="shared" si="13"/>
        <v>38</v>
      </c>
      <c r="F204" s="56">
        <v>8.1</v>
      </c>
      <c r="G204" s="5"/>
      <c r="H204" s="14"/>
      <c r="I204" s="14"/>
      <c r="J204" s="12"/>
    </row>
    <row r="205" spans="1:10" ht="45" x14ac:dyDescent="0.2">
      <c r="B205" s="14" t="s">
        <v>684</v>
      </c>
      <c r="C205" s="11" t="s">
        <v>685</v>
      </c>
      <c r="D205" s="5" t="s">
        <v>686</v>
      </c>
      <c r="E205" s="11">
        <f t="shared" si="13"/>
        <v>38</v>
      </c>
      <c r="F205" s="56">
        <v>5.8</v>
      </c>
      <c r="G205" s="5"/>
      <c r="H205" s="14"/>
      <c r="I205" s="14"/>
      <c r="J205" s="12"/>
    </row>
    <row r="206" spans="1:10" ht="30" x14ac:dyDescent="0.2">
      <c r="B206" s="14" t="s">
        <v>687</v>
      </c>
      <c r="C206" s="11" t="s">
        <v>688</v>
      </c>
      <c r="D206" s="5" t="s">
        <v>689</v>
      </c>
      <c r="E206" s="11">
        <f t="shared" si="13"/>
        <v>37</v>
      </c>
      <c r="F206" s="56">
        <v>32.200000000000003</v>
      </c>
      <c r="G206" s="5"/>
      <c r="H206" s="14"/>
      <c r="I206" s="14"/>
      <c r="J206" s="12"/>
    </row>
    <row r="207" spans="1:10" ht="30" x14ac:dyDescent="0.2">
      <c r="B207" s="14" t="s">
        <v>690</v>
      </c>
      <c r="C207" s="11" t="s">
        <v>691</v>
      </c>
      <c r="D207" s="5" t="s">
        <v>692</v>
      </c>
      <c r="E207" s="11">
        <f t="shared" si="13"/>
        <v>38</v>
      </c>
      <c r="F207" s="56">
        <v>23</v>
      </c>
      <c r="G207" s="5"/>
      <c r="H207" s="14"/>
      <c r="I207" s="14"/>
      <c r="J207" s="12"/>
    </row>
    <row r="208" spans="1:10" ht="30" x14ac:dyDescent="0.2">
      <c r="B208" s="14" t="s">
        <v>693</v>
      </c>
      <c r="C208" s="11" t="s">
        <v>694</v>
      </c>
      <c r="D208" s="5" t="s">
        <v>695</v>
      </c>
      <c r="E208" s="11">
        <f t="shared" si="13"/>
        <v>38</v>
      </c>
      <c r="F208" s="56">
        <v>16.100000000000001</v>
      </c>
      <c r="G208" s="5"/>
      <c r="H208" s="14"/>
      <c r="I208" s="14"/>
      <c r="J208" s="12"/>
    </row>
    <row r="209" spans="1:10" ht="45" x14ac:dyDescent="0.2">
      <c r="B209" s="14" t="s">
        <v>696</v>
      </c>
      <c r="C209" s="11" t="s">
        <v>697</v>
      </c>
      <c r="D209" s="5" t="s">
        <v>698</v>
      </c>
      <c r="E209" s="11">
        <f t="shared" si="13"/>
        <v>38</v>
      </c>
      <c r="F209" s="56">
        <v>11.5</v>
      </c>
      <c r="G209" s="5"/>
      <c r="H209" s="14"/>
      <c r="I209" s="14"/>
      <c r="J209" s="12"/>
    </row>
    <row r="210" spans="1:10" ht="30" x14ac:dyDescent="0.2">
      <c r="B210" s="14" t="s">
        <v>699</v>
      </c>
      <c r="C210" s="11" t="s">
        <v>700</v>
      </c>
      <c r="D210" s="5" t="s">
        <v>701</v>
      </c>
      <c r="E210" s="11">
        <f t="shared" si="13"/>
        <v>37</v>
      </c>
      <c r="F210" s="56">
        <v>48.3</v>
      </c>
      <c r="G210" s="5"/>
      <c r="H210" s="14"/>
      <c r="I210" s="14"/>
      <c r="J210" s="12"/>
    </row>
    <row r="211" spans="1:10" ht="30" x14ac:dyDescent="0.2">
      <c r="B211" s="14" t="s">
        <v>702</v>
      </c>
      <c r="C211" s="11" t="s">
        <v>703</v>
      </c>
      <c r="D211" s="5" t="s">
        <v>704</v>
      </c>
      <c r="E211" s="11">
        <f t="shared" si="13"/>
        <v>38</v>
      </c>
      <c r="F211" s="56">
        <v>34.5</v>
      </c>
      <c r="G211" s="5"/>
      <c r="H211" s="14"/>
      <c r="I211" s="14"/>
      <c r="J211" s="12"/>
    </row>
    <row r="212" spans="1:10" ht="30" x14ac:dyDescent="0.2">
      <c r="B212" s="14" t="s">
        <v>705</v>
      </c>
      <c r="C212" s="11" t="s">
        <v>706</v>
      </c>
      <c r="D212" s="5" t="s">
        <v>707</v>
      </c>
      <c r="E212" s="11">
        <f t="shared" si="13"/>
        <v>38</v>
      </c>
      <c r="F212" s="56">
        <v>24.2</v>
      </c>
      <c r="G212" s="5"/>
      <c r="H212" s="14"/>
      <c r="I212" s="14"/>
      <c r="J212" s="12"/>
    </row>
    <row r="213" spans="1:10" ht="45" x14ac:dyDescent="0.2">
      <c r="B213" s="14" t="s">
        <v>708</v>
      </c>
      <c r="C213" s="11" t="s">
        <v>709</v>
      </c>
      <c r="D213" s="5" t="s">
        <v>710</v>
      </c>
      <c r="E213" s="11">
        <f t="shared" si="13"/>
        <v>38</v>
      </c>
      <c r="F213" s="56">
        <v>17.3</v>
      </c>
      <c r="G213" s="5"/>
      <c r="H213" s="14"/>
      <c r="I213" s="14"/>
      <c r="J213" s="12"/>
    </row>
    <row r="214" spans="1:10" x14ac:dyDescent="0.2">
      <c r="G214" s="5"/>
      <c r="H214" s="14"/>
      <c r="I214" s="14"/>
      <c r="J214" s="12"/>
    </row>
    <row r="215" spans="1:10" x14ac:dyDescent="0.2">
      <c r="A215" s="263" t="s">
        <v>711</v>
      </c>
      <c r="B215" s="263"/>
      <c r="C215" s="267"/>
      <c r="D215" s="267"/>
      <c r="E215" s="267"/>
      <c r="F215" s="267"/>
      <c r="G215" s="267"/>
      <c r="H215" s="267"/>
      <c r="I215" s="264"/>
    </row>
    <row r="216" spans="1:10" x14ac:dyDescent="0.2">
      <c r="A216" s="5"/>
      <c r="B216" s="5"/>
      <c r="G216" s="5"/>
      <c r="H216" s="5"/>
    </row>
    <row r="217" spans="1:10" x14ac:dyDescent="0.2">
      <c r="A217" s="5"/>
      <c r="B217" s="5"/>
      <c r="G217" s="5"/>
      <c r="H217" s="5"/>
    </row>
    <row r="218" spans="1:10" x14ac:dyDescent="0.2">
      <c r="A218" s="5"/>
      <c r="B218" s="5"/>
      <c r="G218" s="147"/>
      <c r="H218" s="147"/>
      <c r="I218" s="147"/>
      <c r="J218" s="147"/>
    </row>
    <row r="219" spans="1:10" x14ac:dyDescent="0.2">
      <c r="A219" s="5"/>
      <c r="B219" s="5"/>
    </row>
    <row r="220" spans="1:10" x14ac:dyDescent="0.2">
      <c r="A220" s="20"/>
      <c r="B220" s="13"/>
      <c r="C220" s="11"/>
      <c r="E220" s="11"/>
      <c r="F220" s="56"/>
    </row>
    <row r="221" spans="1:10" x14ac:dyDescent="0.2">
      <c r="A221" s="5" t="s">
        <v>712</v>
      </c>
      <c r="B221" s="5"/>
      <c r="G221" s="5"/>
      <c r="H221" s="5"/>
    </row>
    <row r="222" spans="1:10" x14ac:dyDescent="0.2">
      <c r="A222" s="147"/>
      <c r="B222" s="271" t="s">
        <v>331</v>
      </c>
      <c r="C222" s="147" t="s">
        <v>119</v>
      </c>
      <c r="D222" s="147"/>
      <c r="E222" s="147"/>
      <c r="F222" s="147" t="s">
        <v>121</v>
      </c>
      <c r="G222" s="147"/>
      <c r="H222" s="147"/>
      <c r="I222" s="147"/>
      <c r="J222" s="147"/>
    </row>
    <row r="223" spans="1:10" ht="45" x14ac:dyDescent="0.2">
      <c r="B223" s="13" t="s">
        <v>713</v>
      </c>
      <c r="C223" s="11" t="s">
        <v>714</v>
      </c>
      <c r="D223" s="5" t="s">
        <v>640</v>
      </c>
      <c r="E223" s="11">
        <f t="shared" ref="E223:E234" si="14">LEN(D223)</f>
        <v>39</v>
      </c>
      <c r="F223" s="56">
        <v>14</v>
      </c>
      <c r="G223" s="5"/>
      <c r="H223" s="14"/>
      <c r="I223" s="14"/>
      <c r="J223" s="12"/>
    </row>
    <row r="224" spans="1:10" ht="45" x14ac:dyDescent="0.2">
      <c r="B224" s="13" t="s">
        <v>715</v>
      </c>
      <c r="C224" s="11" t="s">
        <v>716</v>
      </c>
      <c r="D224" s="5" t="s">
        <v>643</v>
      </c>
      <c r="E224" s="11">
        <f t="shared" si="14"/>
        <v>40</v>
      </c>
      <c r="F224" s="56">
        <v>10</v>
      </c>
      <c r="G224" s="5"/>
      <c r="H224" s="14"/>
      <c r="I224" s="14"/>
      <c r="J224" s="12"/>
    </row>
    <row r="225" spans="1:11" ht="45" x14ac:dyDescent="0.2">
      <c r="B225" s="13" t="s">
        <v>717</v>
      </c>
      <c r="C225" s="11" t="s">
        <v>718</v>
      </c>
      <c r="D225" s="5" t="s">
        <v>646</v>
      </c>
      <c r="E225" s="11">
        <f t="shared" si="14"/>
        <v>40</v>
      </c>
      <c r="F225" s="56">
        <v>7</v>
      </c>
      <c r="G225" s="5"/>
      <c r="H225" s="14"/>
      <c r="I225" s="14"/>
      <c r="J225" s="12"/>
    </row>
    <row r="226" spans="1:11" ht="45" x14ac:dyDescent="0.2">
      <c r="B226" s="13" t="s">
        <v>719</v>
      </c>
      <c r="C226" s="11" t="s">
        <v>720</v>
      </c>
      <c r="D226" s="5" t="s">
        <v>649</v>
      </c>
      <c r="E226" s="11">
        <f t="shared" si="14"/>
        <v>40</v>
      </c>
      <c r="F226" s="56">
        <v>5</v>
      </c>
      <c r="G226" s="5"/>
      <c r="H226" s="14"/>
      <c r="I226" s="14"/>
      <c r="J226" s="12"/>
    </row>
    <row r="227" spans="1:11" ht="45" x14ac:dyDescent="0.2">
      <c r="B227" s="13" t="s">
        <v>721</v>
      </c>
      <c r="C227" s="11" t="s">
        <v>722</v>
      </c>
      <c r="D227" s="5" t="s">
        <v>652</v>
      </c>
      <c r="E227" s="11">
        <f t="shared" si="14"/>
        <v>39</v>
      </c>
      <c r="F227" s="56">
        <v>28</v>
      </c>
      <c r="G227" s="5"/>
      <c r="H227" s="14"/>
      <c r="I227" s="14"/>
      <c r="J227" s="12"/>
    </row>
    <row r="228" spans="1:11" ht="45" x14ac:dyDescent="0.2">
      <c r="B228" s="13" t="s">
        <v>723</v>
      </c>
      <c r="C228" s="11" t="s">
        <v>724</v>
      </c>
      <c r="D228" s="5" t="s">
        <v>655</v>
      </c>
      <c r="E228" s="11">
        <f t="shared" si="14"/>
        <v>40</v>
      </c>
      <c r="F228" s="56">
        <v>20</v>
      </c>
      <c r="G228" s="5"/>
      <c r="H228" s="14"/>
      <c r="I228" s="14"/>
      <c r="J228" s="12"/>
    </row>
    <row r="229" spans="1:11" ht="45" x14ac:dyDescent="0.2">
      <c r="B229" s="13" t="s">
        <v>725</v>
      </c>
      <c r="C229" s="11" t="s">
        <v>726</v>
      </c>
      <c r="D229" s="5" t="s">
        <v>658</v>
      </c>
      <c r="E229" s="11">
        <f t="shared" si="14"/>
        <v>40</v>
      </c>
      <c r="F229" s="56">
        <v>14</v>
      </c>
      <c r="G229" s="5"/>
      <c r="H229" s="14"/>
      <c r="I229" s="14"/>
      <c r="J229" s="12"/>
    </row>
    <row r="230" spans="1:11" ht="45" x14ac:dyDescent="0.2">
      <c r="B230" s="13" t="s">
        <v>727</v>
      </c>
      <c r="C230" s="11" t="s">
        <v>728</v>
      </c>
      <c r="D230" s="5" t="s">
        <v>661</v>
      </c>
      <c r="E230" s="11">
        <f t="shared" si="14"/>
        <v>40</v>
      </c>
      <c r="F230" s="56">
        <v>10</v>
      </c>
      <c r="G230" s="5"/>
      <c r="H230" s="14"/>
      <c r="I230" s="14"/>
      <c r="J230" s="12"/>
    </row>
    <row r="231" spans="1:11" ht="45" x14ac:dyDescent="0.2">
      <c r="B231" s="13" t="s">
        <v>729</v>
      </c>
      <c r="C231" s="11" t="s">
        <v>730</v>
      </c>
      <c r="D231" s="5" t="s">
        <v>664</v>
      </c>
      <c r="E231" s="11">
        <f t="shared" si="14"/>
        <v>39</v>
      </c>
      <c r="F231" s="56">
        <v>42</v>
      </c>
      <c r="G231" s="5"/>
      <c r="H231" s="14"/>
      <c r="I231" s="14"/>
      <c r="J231" s="12"/>
    </row>
    <row r="232" spans="1:11" ht="45" x14ac:dyDescent="0.2">
      <c r="B232" s="13" t="s">
        <v>731</v>
      </c>
      <c r="C232" s="11" t="s">
        <v>732</v>
      </c>
      <c r="D232" s="5" t="s">
        <v>667</v>
      </c>
      <c r="E232" s="11">
        <f t="shared" si="14"/>
        <v>40</v>
      </c>
      <c r="F232" s="56">
        <v>30</v>
      </c>
      <c r="G232" s="5"/>
      <c r="H232" s="14"/>
      <c r="I232" s="14"/>
      <c r="J232" s="12"/>
    </row>
    <row r="233" spans="1:11" ht="45" x14ac:dyDescent="0.2">
      <c r="B233" s="13" t="s">
        <v>733</v>
      </c>
      <c r="C233" s="11" t="s">
        <v>734</v>
      </c>
      <c r="D233" s="5" t="s">
        <v>670</v>
      </c>
      <c r="E233" s="11">
        <f t="shared" si="14"/>
        <v>40</v>
      </c>
      <c r="F233" s="56">
        <v>21</v>
      </c>
      <c r="G233" s="5"/>
      <c r="H233" s="14"/>
      <c r="I233" s="14"/>
      <c r="J233" s="12"/>
    </row>
    <row r="234" spans="1:11" ht="45" x14ac:dyDescent="0.2">
      <c r="B234" s="13" t="s">
        <v>735</v>
      </c>
      <c r="C234" s="11" t="s">
        <v>736</v>
      </c>
      <c r="D234" s="5" t="s">
        <v>673</v>
      </c>
      <c r="E234" s="11">
        <f t="shared" si="14"/>
        <v>40</v>
      </c>
      <c r="F234" s="56">
        <v>15</v>
      </c>
      <c r="G234" s="5"/>
      <c r="H234" s="14"/>
      <c r="I234" s="14"/>
      <c r="J234" s="12"/>
    </row>
    <row r="235" spans="1:11" x14ac:dyDescent="0.2">
      <c r="C235" s="11"/>
      <c r="D235" s="11"/>
      <c r="E235" s="11"/>
      <c r="G235" s="5"/>
      <c r="H235" s="14"/>
      <c r="I235" s="14"/>
      <c r="J235" s="12"/>
    </row>
    <row r="236" spans="1:11" x14ac:dyDescent="0.2">
      <c r="A236" s="5" t="s">
        <v>737</v>
      </c>
      <c r="B236" s="5"/>
      <c r="G236" s="5"/>
      <c r="H236" s="5"/>
    </row>
    <row r="237" spans="1:11" x14ac:dyDescent="0.2">
      <c r="A237" s="147"/>
      <c r="B237" s="271" t="s">
        <v>331</v>
      </c>
      <c r="C237" s="147" t="s">
        <v>119</v>
      </c>
      <c r="D237" s="147"/>
      <c r="E237" s="147"/>
      <c r="F237" s="147" t="s">
        <v>121</v>
      </c>
      <c r="G237" s="147"/>
      <c r="H237" s="147"/>
      <c r="I237" s="147"/>
      <c r="J237" s="147"/>
    </row>
    <row r="238" spans="1:11" ht="45" x14ac:dyDescent="0.2">
      <c r="B238" s="13" t="s">
        <v>738</v>
      </c>
      <c r="C238" s="11" t="s">
        <v>739</v>
      </c>
      <c r="D238" s="5" t="s">
        <v>677</v>
      </c>
      <c r="E238" s="11">
        <f t="shared" ref="E238:E247" si="15">LEN(D238)</f>
        <v>37</v>
      </c>
      <c r="F238" s="56">
        <v>16.100000000000001</v>
      </c>
      <c r="G238" s="5"/>
      <c r="H238" s="14"/>
      <c r="I238" s="14"/>
      <c r="J238" s="12"/>
      <c r="K238" s="20"/>
    </row>
    <row r="239" spans="1:11" ht="45" x14ac:dyDescent="0.2">
      <c r="B239" s="13" t="s">
        <v>740</v>
      </c>
      <c r="C239" s="11" t="s">
        <v>741</v>
      </c>
      <c r="D239" s="5" t="s">
        <v>680</v>
      </c>
      <c r="E239" s="11">
        <f t="shared" si="15"/>
        <v>38</v>
      </c>
      <c r="F239" s="56">
        <v>11.5</v>
      </c>
      <c r="G239" s="5"/>
      <c r="H239" s="14"/>
      <c r="I239" s="14"/>
      <c r="J239" s="12"/>
      <c r="K239" s="20"/>
    </row>
    <row r="240" spans="1:11" ht="45" x14ac:dyDescent="0.2">
      <c r="B240" s="13" t="s">
        <v>742</v>
      </c>
      <c r="C240" s="11" t="s">
        <v>743</v>
      </c>
      <c r="D240" s="5" t="s">
        <v>683</v>
      </c>
      <c r="E240" s="11">
        <f t="shared" si="15"/>
        <v>38</v>
      </c>
      <c r="F240" s="56">
        <v>8.1</v>
      </c>
      <c r="G240" s="5"/>
      <c r="H240" s="14"/>
      <c r="I240" s="14"/>
      <c r="J240" s="12"/>
      <c r="K240" s="20"/>
    </row>
    <row r="241" spans="1:11" ht="45" x14ac:dyDescent="0.2">
      <c r="B241" s="13" t="s">
        <v>744</v>
      </c>
      <c r="C241" s="11" t="s">
        <v>745</v>
      </c>
      <c r="D241" s="5" t="s">
        <v>686</v>
      </c>
      <c r="E241" s="11">
        <f t="shared" si="15"/>
        <v>38</v>
      </c>
      <c r="F241" s="56">
        <v>5.8</v>
      </c>
      <c r="G241" s="5"/>
      <c r="H241" s="14"/>
      <c r="I241" s="14"/>
      <c r="J241" s="12"/>
      <c r="K241" s="20"/>
    </row>
    <row r="242" spans="1:11" ht="45" x14ac:dyDescent="0.2">
      <c r="B242" s="13" t="s">
        <v>746</v>
      </c>
      <c r="C242" s="11" t="s">
        <v>747</v>
      </c>
      <c r="D242" s="5" t="s">
        <v>689</v>
      </c>
      <c r="E242" s="11">
        <f t="shared" si="15"/>
        <v>37</v>
      </c>
      <c r="F242" s="56">
        <v>32.200000000000003</v>
      </c>
      <c r="G242" s="5"/>
      <c r="H242" s="14"/>
      <c r="I242" s="14"/>
      <c r="J242" s="12"/>
    </row>
    <row r="243" spans="1:11" ht="45" x14ac:dyDescent="0.2">
      <c r="B243" s="13" t="s">
        <v>748</v>
      </c>
      <c r="C243" s="11" t="s">
        <v>749</v>
      </c>
      <c r="D243" s="5" t="s">
        <v>692</v>
      </c>
      <c r="E243" s="11">
        <f t="shared" si="15"/>
        <v>38</v>
      </c>
      <c r="F243" s="56">
        <v>23</v>
      </c>
      <c r="G243" s="5"/>
      <c r="H243" s="14"/>
      <c r="I243" s="14"/>
      <c r="J243" s="12"/>
    </row>
    <row r="244" spans="1:11" ht="45" x14ac:dyDescent="0.2">
      <c r="B244" s="13" t="s">
        <v>750</v>
      </c>
      <c r="C244" s="11" t="s">
        <v>751</v>
      </c>
      <c r="D244" s="5" t="s">
        <v>695</v>
      </c>
      <c r="E244" s="11">
        <f t="shared" si="15"/>
        <v>38</v>
      </c>
      <c r="F244" s="56">
        <v>16.100000000000001</v>
      </c>
      <c r="G244" s="5"/>
      <c r="H244" s="14"/>
      <c r="I244" s="14"/>
      <c r="J244" s="12"/>
      <c r="K244" s="20"/>
    </row>
    <row r="245" spans="1:11" ht="45" x14ac:dyDescent="0.2">
      <c r="B245" s="13" t="s">
        <v>752</v>
      </c>
      <c r="C245" s="11" t="s">
        <v>753</v>
      </c>
      <c r="D245" s="5" t="s">
        <v>698</v>
      </c>
      <c r="E245" s="11">
        <f t="shared" si="15"/>
        <v>38</v>
      </c>
      <c r="F245" s="56">
        <v>11.5</v>
      </c>
      <c r="G245" s="5"/>
      <c r="H245" s="14"/>
      <c r="I245" s="14"/>
      <c r="J245" s="12"/>
      <c r="K245" s="20"/>
    </row>
    <row r="246" spans="1:11" ht="45" x14ac:dyDescent="0.2">
      <c r="B246" s="13" t="s">
        <v>754</v>
      </c>
      <c r="C246" s="11" t="s">
        <v>755</v>
      </c>
      <c r="D246" s="5" t="s">
        <v>701</v>
      </c>
      <c r="E246" s="11">
        <f t="shared" si="15"/>
        <v>37</v>
      </c>
      <c r="F246" s="56">
        <v>48.3</v>
      </c>
      <c r="G246" s="5"/>
      <c r="H246" s="14"/>
      <c r="I246" s="14"/>
      <c r="J246" s="12"/>
      <c r="K246" s="20"/>
    </row>
    <row r="247" spans="1:11" ht="45" x14ac:dyDescent="0.2">
      <c r="B247" s="13" t="s">
        <v>756</v>
      </c>
      <c r="C247" s="11" t="s">
        <v>757</v>
      </c>
      <c r="D247" s="5" t="s">
        <v>704</v>
      </c>
      <c r="E247" s="11">
        <f t="shared" si="15"/>
        <v>38</v>
      </c>
      <c r="F247" s="56">
        <v>34.5</v>
      </c>
      <c r="G247" s="5"/>
      <c r="H247" s="14"/>
      <c r="I247" s="14"/>
      <c r="J247" s="12"/>
      <c r="K247" s="20"/>
    </row>
    <row r="248" spans="1:11" ht="45" x14ac:dyDescent="0.2">
      <c r="B248" s="13" t="s">
        <v>758</v>
      </c>
      <c r="C248" s="11" t="s">
        <v>759</v>
      </c>
      <c r="D248" s="5" t="s">
        <v>707</v>
      </c>
      <c r="E248" s="11">
        <f>LEN(D248)</f>
        <v>38</v>
      </c>
      <c r="F248" s="56">
        <v>24.2</v>
      </c>
      <c r="G248" s="5"/>
      <c r="H248" s="14"/>
      <c r="I248" s="14"/>
      <c r="J248" s="12"/>
    </row>
    <row r="249" spans="1:11" ht="45" x14ac:dyDescent="0.2">
      <c r="B249" s="13" t="s">
        <v>760</v>
      </c>
      <c r="C249" s="11" t="s">
        <v>761</v>
      </c>
      <c r="D249" s="5" t="s">
        <v>710</v>
      </c>
      <c r="E249" s="11">
        <f>LEN(D249)</f>
        <v>38</v>
      </c>
      <c r="F249" s="56">
        <v>17.3</v>
      </c>
      <c r="G249" s="5"/>
      <c r="H249" s="14"/>
      <c r="I249" s="14"/>
      <c r="J249" s="12"/>
    </row>
    <row r="250" spans="1:11" x14ac:dyDescent="0.2">
      <c r="G250" s="5"/>
      <c r="H250" s="14"/>
      <c r="I250" s="14"/>
      <c r="J250" s="12"/>
    </row>
    <row r="251" spans="1:11" x14ac:dyDescent="0.2">
      <c r="A251" s="263" t="s">
        <v>762</v>
      </c>
      <c r="B251" s="263"/>
      <c r="C251" s="267"/>
      <c r="D251" s="267"/>
      <c r="E251" s="267"/>
      <c r="F251" s="267"/>
      <c r="G251" s="267"/>
      <c r="H251" s="267"/>
      <c r="I251" s="264"/>
      <c r="J251" s="297"/>
    </row>
    <row r="252" spans="1:11" x14ac:dyDescent="0.2">
      <c r="A252" s="5" t="s">
        <v>763</v>
      </c>
      <c r="B252" s="5"/>
    </row>
    <row r="253" spans="1:11" x14ac:dyDescent="0.2">
      <c r="A253" s="147"/>
      <c r="B253" s="271" t="s">
        <v>331</v>
      </c>
      <c r="C253" s="147" t="s">
        <v>119</v>
      </c>
      <c r="D253" s="147"/>
      <c r="E253" s="147"/>
      <c r="F253" s="147" t="s">
        <v>121</v>
      </c>
    </row>
    <row r="254" spans="1:11" x14ac:dyDescent="0.2">
      <c r="A254" s="20"/>
      <c r="B254" s="13" t="s">
        <v>764</v>
      </c>
      <c r="C254" s="11" t="s">
        <v>765</v>
      </c>
      <c r="D254" s="5" t="s">
        <v>766</v>
      </c>
      <c r="E254" s="11">
        <f>LEN(D254)</f>
        <v>18</v>
      </c>
      <c r="F254" s="56">
        <v>5995</v>
      </c>
    </row>
    <row r="256" spans="1:11" x14ac:dyDescent="0.2">
      <c r="A256" s="263" t="s">
        <v>767</v>
      </c>
      <c r="B256" s="263"/>
      <c r="C256" s="267"/>
      <c r="D256" s="267"/>
      <c r="E256" s="267"/>
      <c r="F256" s="267"/>
      <c r="G256" s="267"/>
      <c r="H256" s="267"/>
      <c r="I256" s="264"/>
      <c r="J256" s="297"/>
    </row>
    <row r="257" spans="1:10" x14ac:dyDescent="0.2">
      <c r="A257" s="5" t="s">
        <v>768</v>
      </c>
      <c r="B257" s="5"/>
      <c r="G257" s="5"/>
      <c r="H257" s="5"/>
    </row>
    <row r="258" spans="1:10" x14ac:dyDescent="0.2">
      <c r="A258" s="147"/>
      <c r="B258" s="271" t="s">
        <v>331</v>
      </c>
      <c r="C258" s="147" t="s">
        <v>119</v>
      </c>
      <c r="D258" s="147"/>
      <c r="E258" s="147"/>
      <c r="F258" s="147" t="s">
        <v>121</v>
      </c>
      <c r="G258" s="147"/>
      <c r="H258" s="147"/>
      <c r="I258" s="147"/>
      <c r="J258" s="147"/>
    </row>
    <row r="259" spans="1:10" x14ac:dyDescent="0.2">
      <c r="A259" s="20"/>
      <c r="B259" s="13" t="s">
        <v>769</v>
      </c>
      <c r="C259" s="11" t="s">
        <v>770</v>
      </c>
      <c r="D259" s="5" t="s">
        <v>771</v>
      </c>
      <c r="E259" s="11">
        <f t="shared" ref="E259:E261" si="16">LEN(D259)</f>
        <v>38</v>
      </c>
      <c r="F259" s="56">
        <v>7</v>
      </c>
    </row>
    <row r="260" spans="1:10" x14ac:dyDescent="0.2">
      <c r="A260" s="20"/>
      <c r="B260" s="13" t="s">
        <v>772</v>
      </c>
      <c r="C260" s="11" t="s">
        <v>773</v>
      </c>
      <c r="D260" s="5" t="s">
        <v>774</v>
      </c>
      <c r="E260" s="11">
        <f t="shared" si="16"/>
        <v>38</v>
      </c>
      <c r="F260" s="56">
        <v>14</v>
      </c>
    </row>
    <row r="261" spans="1:10" x14ac:dyDescent="0.2">
      <c r="A261" s="20"/>
      <c r="B261" s="13" t="s">
        <v>775</v>
      </c>
      <c r="C261" s="11" t="s">
        <v>776</v>
      </c>
      <c r="D261" s="5" t="s">
        <v>777</v>
      </c>
      <c r="E261" s="11">
        <f t="shared" si="16"/>
        <v>38</v>
      </c>
      <c r="F261" s="56">
        <v>21</v>
      </c>
    </row>
    <row r="262" spans="1:10" x14ac:dyDescent="0.2">
      <c r="A262" s="20"/>
      <c r="B262" s="13" t="s">
        <v>778</v>
      </c>
      <c r="C262" s="11" t="s">
        <v>779</v>
      </c>
      <c r="D262" s="5" t="s">
        <v>780</v>
      </c>
      <c r="E262" s="11">
        <f t="shared" ref="E262:E264" si="17">LEN(D262)</f>
        <v>40</v>
      </c>
      <c r="F262" s="56">
        <v>5</v>
      </c>
    </row>
    <row r="263" spans="1:10" x14ac:dyDescent="0.2">
      <c r="A263" s="20"/>
      <c r="B263" s="13" t="s">
        <v>781</v>
      </c>
      <c r="C263" s="11" t="s">
        <v>782</v>
      </c>
      <c r="D263" s="5" t="s">
        <v>783</v>
      </c>
      <c r="E263" s="11">
        <f t="shared" si="17"/>
        <v>40</v>
      </c>
      <c r="F263" s="56">
        <v>10</v>
      </c>
    </row>
    <row r="264" spans="1:10" x14ac:dyDescent="0.2">
      <c r="A264" s="20"/>
      <c r="B264" s="13" t="s">
        <v>784</v>
      </c>
      <c r="C264" s="11" t="s">
        <v>785</v>
      </c>
      <c r="D264" s="5" t="s">
        <v>786</v>
      </c>
      <c r="E264" s="11">
        <f t="shared" si="17"/>
        <v>40</v>
      </c>
      <c r="F264" s="56">
        <v>15</v>
      </c>
    </row>
    <row r="265" spans="1:10" x14ac:dyDescent="0.2">
      <c r="A265" s="20"/>
      <c r="B265" s="13" t="s">
        <v>787</v>
      </c>
      <c r="C265" s="11" t="s">
        <v>788</v>
      </c>
      <c r="D265" s="5" t="s">
        <v>789</v>
      </c>
      <c r="E265" s="11">
        <f t="shared" ref="E265:E267" si="18">LEN(D265)</f>
        <v>40</v>
      </c>
      <c r="F265" s="56">
        <v>3.5</v>
      </c>
    </row>
    <row r="266" spans="1:10" x14ac:dyDescent="0.2">
      <c r="A266" s="20"/>
      <c r="B266" s="13" t="s">
        <v>790</v>
      </c>
      <c r="C266" s="11" t="s">
        <v>791</v>
      </c>
      <c r="D266" s="5" t="s">
        <v>792</v>
      </c>
      <c r="E266" s="11">
        <f t="shared" si="18"/>
        <v>40</v>
      </c>
      <c r="F266" s="56">
        <v>7</v>
      </c>
    </row>
    <row r="267" spans="1:10" x14ac:dyDescent="0.2">
      <c r="A267" s="20"/>
      <c r="B267" s="13" t="s">
        <v>793</v>
      </c>
      <c r="C267" s="11" t="s">
        <v>794</v>
      </c>
      <c r="D267" s="5" t="s">
        <v>795</v>
      </c>
      <c r="E267" s="11">
        <f t="shared" si="18"/>
        <v>40</v>
      </c>
      <c r="F267" s="56">
        <v>10.5</v>
      </c>
    </row>
    <row r="268" spans="1:10" x14ac:dyDescent="0.2">
      <c r="A268" s="20"/>
      <c r="B268" s="13" t="s">
        <v>796</v>
      </c>
      <c r="C268" s="11" t="s">
        <v>797</v>
      </c>
      <c r="D268" s="5" t="s">
        <v>798</v>
      </c>
      <c r="E268" s="11">
        <f t="shared" ref="E268:E270" si="19">LEN(D268)</f>
        <v>35</v>
      </c>
      <c r="F268" s="56">
        <v>2.5</v>
      </c>
    </row>
    <row r="269" spans="1:10" x14ac:dyDescent="0.2">
      <c r="A269" s="20"/>
      <c r="B269" s="13" t="s">
        <v>799</v>
      </c>
      <c r="C269" s="11" t="s">
        <v>800</v>
      </c>
      <c r="D269" s="5" t="s">
        <v>801</v>
      </c>
      <c r="E269" s="11">
        <f t="shared" si="19"/>
        <v>35</v>
      </c>
      <c r="F269" s="56">
        <v>5</v>
      </c>
    </row>
    <row r="270" spans="1:10" x14ac:dyDescent="0.2">
      <c r="A270" s="20"/>
      <c r="B270" s="13" t="s">
        <v>802</v>
      </c>
      <c r="C270" s="11" t="s">
        <v>803</v>
      </c>
      <c r="D270" s="5" t="s">
        <v>804</v>
      </c>
      <c r="E270" s="11">
        <f t="shared" si="19"/>
        <v>35</v>
      </c>
      <c r="F270" s="56">
        <v>7.5</v>
      </c>
    </row>
    <row r="272" spans="1:10" x14ac:dyDescent="0.2">
      <c r="A272" s="263" t="s">
        <v>805</v>
      </c>
      <c r="B272" s="263"/>
      <c r="C272" s="267"/>
      <c r="D272" s="267"/>
      <c r="E272" s="267"/>
      <c r="F272" s="267"/>
      <c r="G272" s="267"/>
      <c r="H272" s="267"/>
      <c r="I272" s="264"/>
      <c r="J272" s="297"/>
    </row>
    <row r="273" spans="1:8" x14ac:dyDescent="0.2">
      <c r="A273" s="5" t="s">
        <v>806</v>
      </c>
      <c r="B273" s="5"/>
      <c r="G273" s="5"/>
      <c r="H273" s="5"/>
    </row>
    <row r="274" spans="1:8" x14ac:dyDescent="0.2">
      <c r="B274" s="13" t="s">
        <v>807</v>
      </c>
      <c r="C274" s="11" t="s">
        <v>770</v>
      </c>
      <c r="D274" s="5" t="s">
        <v>771</v>
      </c>
      <c r="E274" s="11">
        <f t="shared" ref="E274:E285" si="20">LEN(D274)</f>
        <v>38</v>
      </c>
      <c r="F274" s="56">
        <v>7</v>
      </c>
    </row>
    <row r="275" spans="1:8" x14ac:dyDescent="0.2">
      <c r="B275" s="13" t="s">
        <v>808</v>
      </c>
      <c r="C275" s="11" t="s">
        <v>773</v>
      </c>
      <c r="D275" s="5" t="s">
        <v>774</v>
      </c>
      <c r="E275" s="11">
        <f t="shared" si="20"/>
        <v>38</v>
      </c>
      <c r="F275" s="56">
        <v>14</v>
      </c>
    </row>
    <row r="276" spans="1:8" x14ac:dyDescent="0.2">
      <c r="B276" s="13" t="s">
        <v>809</v>
      </c>
      <c r="C276" s="11" t="s">
        <v>776</v>
      </c>
      <c r="D276" s="5" t="s">
        <v>777</v>
      </c>
      <c r="E276" s="11">
        <f t="shared" si="20"/>
        <v>38</v>
      </c>
      <c r="F276" s="56">
        <v>21</v>
      </c>
    </row>
    <row r="277" spans="1:8" x14ac:dyDescent="0.2">
      <c r="B277" s="13" t="s">
        <v>810</v>
      </c>
      <c r="C277" s="11" t="s">
        <v>779</v>
      </c>
      <c r="D277" s="5" t="s">
        <v>780</v>
      </c>
      <c r="E277" s="11">
        <f t="shared" si="20"/>
        <v>40</v>
      </c>
      <c r="F277" s="56">
        <v>5</v>
      </c>
    </row>
    <row r="278" spans="1:8" x14ac:dyDescent="0.2">
      <c r="B278" s="13" t="s">
        <v>811</v>
      </c>
      <c r="C278" s="11" t="s">
        <v>782</v>
      </c>
      <c r="D278" s="5" t="s">
        <v>783</v>
      </c>
      <c r="E278" s="11">
        <f t="shared" si="20"/>
        <v>40</v>
      </c>
      <c r="F278" s="56">
        <v>10</v>
      </c>
    </row>
    <row r="279" spans="1:8" x14ac:dyDescent="0.2">
      <c r="B279" s="13" t="s">
        <v>812</v>
      </c>
      <c r="C279" s="11" t="s">
        <v>785</v>
      </c>
      <c r="D279" s="5" t="s">
        <v>786</v>
      </c>
      <c r="E279" s="11">
        <f t="shared" si="20"/>
        <v>40</v>
      </c>
      <c r="F279" s="56">
        <v>15</v>
      </c>
    </row>
    <row r="280" spans="1:8" x14ac:dyDescent="0.2">
      <c r="B280" s="13" t="s">
        <v>813</v>
      </c>
      <c r="C280" s="11" t="s">
        <v>788</v>
      </c>
      <c r="D280" s="5" t="s">
        <v>789</v>
      </c>
      <c r="E280" s="11">
        <f t="shared" si="20"/>
        <v>40</v>
      </c>
      <c r="F280" s="56">
        <v>3.5</v>
      </c>
    </row>
    <row r="281" spans="1:8" x14ac:dyDescent="0.2">
      <c r="B281" s="13" t="s">
        <v>814</v>
      </c>
      <c r="C281" s="11" t="s">
        <v>791</v>
      </c>
      <c r="D281" s="5" t="s">
        <v>792</v>
      </c>
      <c r="E281" s="11">
        <f t="shared" si="20"/>
        <v>40</v>
      </c>
      <c r="F281" s="56">
        <v>7</v>
      </c>
    </row>
    <row r="282" spans="1:8" x14ac:dyDescent="0.2">
      <c r="B282" s="13" t="s">
        <v>815</v>
      </c>
      <c r="C282" s="11" t="s">
        <v>794</v>
      </c>
      <c r="D282" s="5" t="s">
        <v>795</v>
      </c>
      <c r="E282" s="11">
        <f t="shared" si="20"/>
        <v>40</v>
      </c>
      <c r="F282" s="56">
        <v>10.5</v>
      </c>
    </row>
    <row r="283" spans="1:8" x14ac:dyDescent="0.2">
      <c r="B283" s="13" t="s">
        <v>816</v>
      </c>
      <c r="C283" s="11" t="s">
        <v>797</v>
      </c>
      <c r="D283" s="5" t="s">
        <v>798</v>
      </c>
      <c r="E283" s="11">
        <f t="shared" si="20"/>
        <v>35</v>
      </c>
      <c r="F283" s="56">
        <v>2.5</v>
      </c>
    </row>
    <row r="284" spans="1:8" x14ac:dyDescent="0.2">
      <c r="B284" s="13" t="s">
        <v>817</v>
      </c>
      <c r="C284" s="11" t="s">
        <v>800</v>
      </c>
      <c r="D284" s="5" t="s">
        <v>801</v>
      </c>
      <c r="E284" s="11">
        <f t="shared" si="20"/>
        <v>35</v>
      </c>
      <c r="F284" s="56">
        <v>5</v>
      </c>
    </row>
    <row r="285" spans="1:8" x14ac:dyDescent="0.2">
      <c r="B285" s="13" t="s">
        <v>818</v>
      </c>
      <c r="C285" s="11" t="s">
        <v>803</v>
      </c>
      <c r="D285" s="5" t="s">
        <v>804</v>
      </c>
      <c r="E285" s="11">
        <f t="shared" si="20"/>
        <v>35</v>
      </c>
      <c r="F285" s="56">
        <v>7.5</v>
      </c>
    </row>
    <row r="353" spans="1:7" ht="21" x14ac:dyDescent="0.2">
      <c r="A353" s="159" t="s">
        <v>322</v>
      </c>
      <c r="B353" s="159"/>
      <c r="C353" s="159"/>
      <c r="D353" s="159"/>
      <c r="E353" s="159"/>
      <c r="F353" s="159"/>
      <c r="G353" s="159"/>
    </row>
    <row r="354" spans="1:7" x14ac:dyDescent="0.2">
      <c r="A354" s="328" t="s">
        <v>323</v>
      </c>
      <c r="B354" s="328"/>
      <c r="C354" s="328"/>
      <c r="D354" s="328"/>
      <c r="E354" s="328"/>
      <c r="F354" s="328"/>
      <c r="G354" s="328"/>
    </row>
  </sheetData>
  <mergeCells count="16">
    <mergeCell ref="A11:G11"/>
    <mergeCell ref="J77:P77"/>
    <mergeCell ref="I42:I70"/>
    <mergeCell ref="A20:H20"/>
    <mergeCell ref="A354:G354"/>
    <mergeCell ref="A132:G132"/>
    <mergeCell ref="A158:G158"/>
    <mergeCell ref="A119:H119"/>
    <mergeCell ref="A120:C120"/>
    <mergeCell ref="A111:H111"/>
    <mergeCell ref="A112:C112"/>
    <mergeCell ref="A94:H94"/>
    <mergeCell ref="A95:G95"/>
    <mergeCell ref="A77:H77"/>
    <mergeCell ref="A167:J167"/>
    <mergeCell ref="A168:C168"/>
  </mergeCells>
  <conditionalFormatting sqref="E90:E91">
    <cfRule type="cellIs" dxfId="5" priority="5" operator="greaterThan">
      <formula>40</formula>
    </cfRule>
    <cfRule type="cellIs" dxfId="4" priority="6" operator="greaterThan">
      <formula>40</formula>
    </cfRule>
  </conditionalFormatting>
  <conditionalFormatting sqref="E79:E81 E83:E85 E87:E89">
    <cfRule type="cellIs" dxfId="3" priority="3" operator="greaterThan">
      <formula>40</formula>
    </cfRule>
    <cfRule type="cellIs" dxfId="2" priority="4" operator="greaterThan">
      <formula>40</formula>
    </cfRule>
  </conditionalFormatting>
  <conditionalFormatting sqref="E75">
    <cfRule type="cellIs" dxfId="1" priority="1" operator="greaterThan">
      <formula>40</formula>
    </cfRule>
    <cfRule type="cellIs" dxfId="0" priority="2" operator="greaterThan">
      <formula>40</formula>
    </cfRule>
  </conditionalFormatting>
  <pageMargins left="0.25" right="0.25" top="0.75" bottom="0.5" header="0.5" footer="0.5"/>
  <pageSetup scale="42" fitToHeight="0" orientation="portrait" r:id="rId1"/>
  <headerFooter alignWithMargins="0">
    <oddHeader>&amp;CMarch Price List</oddHeader>
    <oddFooter>&amp;L&amp;"Arial,Bold"Ruckus Wireless Confidential&amp;C&amp;D&amp;R&amp;P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AB127"/>
  <sheetViews>
    <sheetView zoomScale="84" zoomScaleNormal="84" workbookViewId="0"/>
  </sheetViews>
  <sheetFormatPr defaultColWidth="11.42578125" defaultRowHeight="12.75" x14ac:dyDescent="0.2"/>
  <cols>
    <col min="1" max="1" width="11.42578125" style="252"/>
    <col min="2" max="2" width="16.7109375" style="252" bestFit="1" customWidth="1"/>
    <col min="3" max="3" width="163.42578125" style="252" customWidth="1"/>
    <col min="4" max="4" width="24" style="252" hidden="1" customWidth="1"/>
    <col min="5" max="5" width="16" style="252" hidden="1" customWidth="1"/>
    <col min="6" max="16384" width="11.42578125" style="252"/>
  </cols>
  <sheetData>
    <row r="6" spans="1:28" ht="23.25" x14ac:dyDescent="0.2">
      <c r="A6" s="174" t="s">
        <v>819</v>
      </c>
      <c r="B6" s="159"/>
      <c r="C6" s="167"/>
      <c r="D6" s="167"/>
      <c r="E6" s="167"/>
      <c r="F6" s="167"/>
      <c r="G6" s="168"/>
      <c r="H6" s="168"/>
      <c r="I6" s="169"/>
      <c r="J6" s="159"/>
      <c r="K6" s="167"/>
      <c r="L6" s="167"/>
      <c r="M6" s="167"/>
      <c r="N6" s="167"/>
      <c r="O6" s="168"/>
      <c r="P6" s="168"/>
      <c r="Q6" s="169"/>
      <c r="R6" s="159"/>
      <c r="S6" s="167"/>
      <c r="T6" s="167"/>
      <c r="U6" s="167"/>
      <c r="V6" s="167"/>
      <c r="W6" s="168"/>
      <c r="X6" s="168"/>
    </row>
    <row r="7" spans="1:28" ht="15" x14ac:dyDescent="0.2">
      <c r="A7" s="5" t="str">
        <f>Contents!A6</f>
        <v>Effective on October 1st 2016</v>
      </c>
      <c r="B7"/>
      <c r="C7"/>
      <c r="D7"/>
      <c r="E7"/>
      <c r="F7"/>
      <c r="G7"/>
      <c r="H7"/>
      <c r="I7"/>
    </row>
    <row r="8" spans="1:28" ht="15" x14ac:dyDescent="0.2">
      <c r="A8" s="5" t="str">
        <f>Contents!A8</f>
        <v>Version: 20161001_rev1</v>
      </c>
      <c r="B8"/>
      <c r="C8"/>
      <c r="D8"/>
      <c r="E8"/>
      <c r="F8"/>
      <c r="G8"/>
      <c r="H8"/>
      <c r="I8"/>
    </row>
    <row r="9" spans="1:28" s="59" customFormat="1" ht="21" x14ac:dyDescent="0.2">
      <c r="A9" s="336" t="s">
        <v>820</v>
      </c>
      <c r="B9" s="336"/>
      <c r="C9" s="336"/>
      <c r="D9" s="336"/>
      <c r="E9" s="336"/>
      <c r="F9" s="336"/>
      <c r="G9" s="336"/>
      <c r="H9" s="336"/>
      <c r="I9" s="336"/>
      <c r="J9" s="336"/>
      <c r="K9" s="245"/>
      <c r="L9" s="245"/>
      <c r="M9" s="245"/>
      <c r="N9" s="245"/>
      <c r="O9" s="245"/>
    </row>
    <row r="10" spans="1:28" s="59" customFormat="1" ht="59.65" customHeight="1" x14ac:dyDescent="0.2">
      <c r="A10" s="337" t="s">
        <v>821</v>
      </c>
      <c r="B10" s="338"/>
      <c r="C10" s="338"/>
      <c r="D10" s="312"/>
      <c r="E10" s="312"/>
    </row>
    <row r="11" spans="1:28" s="59" customFormat="1" ht="15" x14ac:dyDescent="0.2">
      <c r="A11" s="62" t="s">
        <v>822</v>
      </c>
      <c r="B11" s="62"/>
      <c r="C11" s="246"/>
      <c r="D11" s="246"/>
      <c r="E11" s="246"/>
      <c r="F11" s="246"/>
      <c r="G11" s="246"/>
      <c r="H11" s="246"/>
      <c r="I11" s="71"/>
      <c r="N11" s="247"/>
      <c r="O11" s="247"/>
      <c r="P11" s="247"/>
      <c r="Q11" s="247"/>
      <c r="R11" s="247"/>
      <c r="S11" s="247"/>
      <c r="T11" s="247"/>
      <c r="U11" s="247"/>
      <c r="V11" s="247"/>
      <c r="W11" s="247"/>
      <c r="X11" s="247"/>
      <c r="Y11" s="247"/>
      <c r="Z11" s="247"/>
      <c r="AA11" s="247"/>
      <c r="AB11" s="247"/>
    </row>
    <row r="12" spans="1:28" s="59" customFormat="1" ht="15" x14ac:dyDescent="0.2">
      <c r="A12" s="65"/>
      <c r="B12" s="67" t="s">
        <v>331</v>
      </c>
      <c r="C12" s="65" t="s">
        <v>119</v>
      </c>
      <c r="D12" s="65" t="s">
        <v>823</v>
      </c>
      <c r="E12" s="65" t="s">
        <v>824</v>
      </c>
      <c r="F12" s="65" t="s">
        <v>121</v>
      </c>
      <c r="G12" s="65"/>
      <c r="H12" s="65"/>
      <c r="I12" s="65"/>
      <c r="J12" s="65"/>
      <c r="K12" s="65"/>
    </row>
    <row r="13" spans="1:28" s="59" customFormat="1" ht="15" x14ac:dyDescent="0.25">
      <c r="A13" s="257"/>
      <c r="B13" s="60" t="s">
        <v>825</v>
      </c>
      <c r="C13" s="11" t="s">
        <v>826</v>
      </c>
      <c r="D13" s="59" t="s">
        <v>827</v>
      </c>
      <c r="E13" s="241">
        <v>39</v>
      </c>
      <c r="F13" s="56">
        <v>508.5</v>
      </c>
      <c r="H13" s="257"/>
      <c r="I13" s="257"/>
    </row>
    <row r="14" spans="1:28" s="59" customFormat="1" ht="15" x14ac:dyDescent="0.25">
      <c r="A14" s="257"/>
      <c r="B14" s="60" t="s">
        <v>828</v>
      </c>
      <c r="C14" s="11" t="s">
        <v>829</v>
      </c>
      <c r="D14" s="59" t="s">
        <v>830</v>
      </c>
      <c r="E14" s="241">
        <v>33</v>
      </c>
      <c r="F14" s="56">
        <v>210</v>
      </c>
      <c r="H14" s="257"/>
      <c r="I14" s="257"/>
    </row>
    <row r="15" spans="1:28" s="59" customFormat="1" ht="15" x14ac:dyDescent="0.25">
      <c r="A15" s="257"/>
      <c r="B15" s="60" t="s">
        <v>831</v>
      </c>
      <c r="C15" s="11" t="s">
        <v>832</v>
      </c>
      <c r="D15" s="59" t="s">
        <v>833</v>
      </c>
      <c r="E15" s="241">
        <v>24</v>
      </c>
      <c r="F15" s="56">
        <v>242.5</v>
      </c>
      <c r="H15" s="257"/>
      <c r="I15" s="257"/>
    </row>
    <row r="16" spans="1:28" s="59" customFormat="1" ht="15" x14ac:dyDescent="0.2">
      <c r="A16" s="311"/>
      <c r="B16" s="312"/>
      <c r="C16" s="312"/>
      <c r="D16" s="312"/>
      <c r="E16" s="312"/>
    </row>
    <row r="17" spans="1:28" s="59" customFormat="1" ht="15" x14ac:dyDescent="0.2">
      <c r="A17" s="62" t="s">
        <v>619</v>
      </c>
      <c r="B17" s="62"/>
      <c r="C17" s="246"/>
      <c r="D17" s="246"/>
      <c r="E17" s="246"/>
      <c r="F17" s="246"/>
      <c r="G17" s="246"/>
      <c r="H17" s="246"/>
      <c r="I17" s="71"/>
      <c r="N17" s="247"/>
      <c r="O17" s="247"/>
      <c r="P17" s="247"/>
      <c r="Q17" s="247"/>
      <c r="R17" s="247"/>
      <c r="S17" s="247"/>
      <c r="T17" s="247"/>
      <c r="U17" s="247"/>
      <c r="V17" s="247"/>
      <c r="W17" s="247"/>
      <c r="X17" s="247"/>
      <c r="Y17" s="247"/>
      <c r="Z17" s="247"/>
      <c r="AA17" s="247"/>
      <c r="AB17" s="247"/>
    </row>
    <row r="18" spans="1:28" s="59" customFormat="1" ht="15" x14ac:dyDescent="0.2">
      <c r="A18" s="59" t="s">
        <v>620</v>
      </c>
      <c r="B18" s="249"/>
      <c r="H18" s="288"/>
      <c r="I18" s="248"/>
    </row>
    <row r="19" spans="1:28" s="59" customFormat="1" ht="15" x14ac:dyDescent="0.2">
      <c r="A19" s="65"/>
      <c r="B19" s="67" t="s">
        <v>331</v>
      </c>
      <c r="C19" s="65" t="s">
        <v>119</v>
      </c>
      <c r="D19" s="65" t="s">
        <v>823</v>
      </c>
      <c r="E19" s="65" t="s">
        <v>824</v>
      </c>
      <c r="F19" s="65" t="s">
        <v>121</v>
      </c>
      <c r="G19" s="65"/>
      <c r="H19" s="65"/>
      <c r="I19" s="65"/>
      <c r="J19" s="65"/>
      <c r="K19" s="65"/>
    </row>
    <row r="20" spans="1:28" s="59" customFormat="1" ht="30" x14ac:dyDescent="0.2">
      <c r="A20" s="249"/>
      <c r="B20" s="249" t="s">
        <v>834</v>
      </c>
      <c r="C20" s="11" t="s">
        <v>835</v>
      </c>
      <c r="D20" s="241" t="s">
        <v>836</v>
      </c>
      <c r="E20" s="241">
        <f t="shared" ref="E20:E23" si="0">LEN($D20)</f>
        <v>36</v>
      </c>
      <c r="F20" s="296">
        <v>10.199999999999999</v>
      </c>
      <c r="G20" s="251"/>
      <c r="H20" s="251"/>
      <c r="N20" s="247"/>
      <c r="O20" s="247"/>
      <c r="P20" s="247"/>
      <c r="Q20" s="247"/>
      <c r="R20" s="247"/>
      <c r="S20" s="247"/>
      <c r="T20" s="247"/>
      <c r="U20" s="247"/>
      <c r="V20" s="247"/>
      <c r="W20" s="247"/>
      <c r="X20" s="247"/>
      <c r="Y20" s="247"/>
      <c r="Z20" s="247"/>
      <c r="AA20" s="247"/>
      <c r="AB20" s="247"/>
    </row>
    <row r="21" spans="1:28" s="59" customFormat="1" ht="30" x14ac:dyDescent="0.2">
      <c r="A21" s="249"/>
      <c r="B21" s="249" t="s">
        <v>837</v>
      </c>
      <c r="C21" s="11" t="s">
        <v>838</v>
      </c>
      <c r="D21" s="241" t="s">
        <v>839</v>
      </c>
      <c r="E21" s="241">
        <f t="shared" si="0"/>
        <v>37</v>
      </c>
      <c r="F21" s="296">
        <v>7.5</v>
      </c>
      <c r="G21" s="251"/>
      <c r="H21" s="251"/>
      <c r="N21" s="247"/>
      <c r="O21" s="247"/>
      <c r="P21" s="247"/>
      <c r="Q21" s="247"/>
      <c r="R21" s="247"/>
      <c r="S21" s="247"/>
      <c r="T21" s="247"/>
      <c r="U21" s="247"/>
      <c r="V21" s="247"/>
      <c r="W21" s="247"/>
      <c r="X21" s="247"/>
      <c r="Y21" s="247"/>
      <c r="Z21" s="247"/>
      <c r="AA21" s="247"/>
      <c r="AB21" s="247"/>
    </row>
    <row r="22" spans="1:28" s="59" customFormat="1" ht="30" x14ac:dyDescent="0.2">
      <c r="A22" s="249"/>
      <c r="B22" s="249" t="s">
        <v>840</v>
      </c>
      <c r="C22" s="11" t="s">
        <v>841</v>
      </c>
      <c r="D22" s="241" t="s">
        <v>842</v>
      </c>
      <c r="E22" s="241">
        <f t="shared" si="0"/>
        <v>37</v>
      </c>
      <c r="F22" s="296">
        <v>5.25</v>
      </c>
      <c r="G22" s="251"/>
      <c r="H22" s="251"/>
      <c r="N22" s="247"/>
      <c r="O22" s="247"/>
      <c r="P22" s="247"/>
      <c r="Q22" s="247"/>
      <c r="R22" s="247"/>
      <c r="S22" s="247"/>
      <c r="T22" s="247"/>
      <c r="U22" s="247"/>
      <c r="V22" s="247"/>
      <c r="W22" s="247"/>
      <c r="X22" s="247"/>
      <c r="Y22" s="247"/>
      <c r="Z22" s="247"/>
      <c r="AA22" s="247"/>
      <c r="AB22" s="247"/>
    </row>
    <row r="23" spans="1:28" s="59" customFormat="1" ht="30" x14ac:dyDescent="0.2">
      <c r="A23" s="249"/>
      <c r="B23" s="249" t="s">
        <v>843</v>
      </c>
      <c r="C23" s="11" t="s">
        <v>844</v>
      </c>
      <c r="D23" s="241" t="s">
        <v>845</v>
      </c>
      <c r="E23" s="241">
        <f t="shared" si="0"/>
        <v>31</v>
      </c>
      <c r="F23" s="296">
        <v>3.75</v>
      </c>
      <c r="G23" s="251"/>
      <c r="H23" s="251"/>
      <c r="N23" s="247"/>
      <c r="O23" s="247"/>
      <c r="P23" s="247"/>
      <c r="Q23" s="247"/>
      <c r="R23" s="247"/>
      <c r="S23" s="247"/>
      <c r="T23" s="247"/>
      <c r="U23" s="247"/>
      <c r="V23" s="247"/>
      <c r="W23" s="247"/>
      <c r="X23" s="247"/>
      <c r="Y23" s="247"/>
      <c r="Z23" s="247"/>
      <c r="AA23" s="247"/>
      <c r="AB23" s="247"/>
    </row>
    <row r="24" spans="1:28" s="59" customFormat="1" ht="15" x14ac:dyDescent="0.2">
      <c r="A24" s="249"/>
      <c r="B24" s="249"/>
      <c r="C24" s="11"/>
      <c r="D24" s="241"/>
      <c r="E24" s="241"/>
      <c r="F24" s="296"/>
      <c r="G24" s="251"/>
      <c r="H24" s="251"/>
      <c r="N24" s="247"/>
      <c r="O24" s="247"/>
      <c r="P24" s="247"/>
      <c r="Q24" s="247"/>
      <c r="R24" s="247"/>
      <c r="S24" s="247"/>
      <c r="T24" s="247"/>
      <c r="U24" s="247"/>
      <c r="V24" s="247"/>
      <c r="W24" s="247"/>
      <c r="X24" s="247"/>
      <c r="Y24" s="247"/>
      <c r="Z24" s="247"/>
      <c r="AA24" s="247"/>
      <c r="AB24" s="247"/>
    </row>
    <row r="25" spans="1:28" s="59" customFormat="1" ht="15" x14ac:dyDescent="0.2">
      <c r="A25" s="59" t="s">
        <v>633</v>
      </c>
      <c r="B25" s="249"/>
      <c r="H25" s="288"/>
      <c r="I25" s="248"/>
    </row>
    <row r="26" spans="1:28" s="59" customFormat="1" ht="15" x14ac:dyDescent="0.2">
      <c r="A26" s="65"/>
      <c r="B26" s="67" t="s">
        <v>331</v>
      </c>
      <c r="C26" s="65" t="s">
        <v>119</v>
      </c>
      <c r="D26" s="65" t="s">
        <v>823</v>
      </c>
      <c r="E26" s="65" t="s">
        <v>824</v>
      </c>
      <c r="F26" s="65" t="s">
        <v>121</v>
      </c>
      <c r="G26" s="65"/>
      <c r="H26" s="65"/>
      <c r="I26" s="65"/>
      <c r="J26" s="65"/>
      <c r="K26" s="65"/>
    </row>
    <row r="27" spans="1:28" s="59" customFormat="1" ht="90" x14ac:dyDescent="0.2">
      <c r="B27" s="249" t="s">
        <v>634</v>
      </c>
      <c r="C27" s="11" t="s">
        <v>635</v>
      </c>
      <c r="D27" s="241" t="s">
        <v>636</v>
      </c>
      <c r="E27" s="241">
        <f>LEN($D27)</f>
        <v>39</v>
      </c>
      <c r="F27" s="288">
        <v>995</v>
      </c>
      <c r="H27" s="288"/>
      <c r="I27" s="248"/>
      <c r="J27" s="250"/>
    </row>
    <row r="28" spans="1:28" s="59" customFormat="1" ht="15" x14ac:dyDescent="0.2">
      <c r="A28" s="59" t="s">
        <v>637</v>
      </c>
    </row>
    <row r="29" spans="1:28" s="59" customFormat="1" ht="15" x14ac:dyDescent="0.2">
      <c r="A29" s="65"/>
      <c r="B29" s="67" t="s">
        <v>331</v>
      </c>
      <c r="C29" s="65" t="s">
        <v>119</v>
      </c>
      <c r="D29" s="65"/>
      <c r="E29" s="65"/>
      <c r="F29" s="65" t="s">
        <v>121</v>
      </c>
      <c r="G29" s="65"/>
      <c r="H29" s="65"/>
      <c r="I29" s="65"/>
      <c r="J29" s="65"/>
      <c r="K29" s="65"/>
    </row>
    <row r="30" spans="1:28" s="59" customFormat="1" ht="30" x14ac:dyDescent="0.2">
      <c r="A30" s="61"/>
      <c r="B30" s="60" t="s">
        <v>846</v>
      </c>
      <c r="C30" s="11" t="s">
        <v>847</v>
      </c>
      <c r="D30" s="59" t="s">
        <v>848</v>
      </c>
      <c r="E30" s="241">
        <f>LEN(D30)</f>
        <v>39</v>
      </c>
      <c r="F30" s="56">
        <v>4.2</v>
      </c>
      <c r="H30" s="60"/>
      <c r="I30" s="60"/>
      <c r="J30" s="251"/>
      <c r="K30" s="249"/>
    </row>
    <row r="31" spans="1:28" s="59" customFormat="1" ht="30" x14ac:dyDescent="0.2">
      <c r="A31" s="61"/>
      <c r="B31" s="60" t="s">
        <v>849</v>
      </c>
      <c r="C31" s="241" t="s">
        <v>850</v>
      </c>
      <c r="D31" s="59" t="s">
        <v>851</v>
      </c>
      <c r="E31" s="241">
        <f t="shared" ref="E31:E41" si="1">LEN(D31)</f>
        <v>40</v>
      </c>
      <c r="F31" s="56">
        <v>3</v>
      </c>
      <c r="H31" s="60"/>
      <c r="I31" s="60"/>
      <c r="J31" s="251"/>
      <c r="K31" s="249"/>
    </row>
    <row r="32" spans="1:28" s="59" customFormat="1" ht="30" x14ac:dyDescent="0.2">
      <c r="A32" s="61"/>
      <c r="B32" s="60" t="s">
        <v>852</v>
      </c>
      <c r="C32" s="241" t="s">
        <v>853</v>
      </c>
      <c r="D32" s="59" t="s">
        <v>854</v>
      </c>
      <c r="E32" s="241">
        <f t="shared" si="1"/>
        <v>40</v>
      </c>
      <c r="F32" s="56">
        <v>2.1</v>
      </c>
      <c r="H32" s="60"/>
      <c r="I32" s="60"/>
      <c r="J32" s="251"/>
      <c r="K32" s="249"/>
    </row>
    <row r="33" spans="1:28" s="59" customFormat="1" ht="30" x14ac:dyDescent="0.2">
      <c r="A33" s="61"/>
      <c r="B33" s="60" t="s">
        <v>855</v>
      </c>
      <c r="C33" s="241" t="s">
        <v>856</v>
      </c>
      <c r="D33" s="59" t="s">
        <v>857</v>
      </c>
      <c r="E33" s="241">
        <f t="shared" si="1"/>
        <v>40</v>
      </c>
      <c r="F33" s="56">
        <v>1.5</v>
      </c>
      <c r="H33" s="60"/>
      <c r="I33" s="60"/>
      <c r="J33" s="251"/>
      <c r="K33" s="249"/>
    </row>
    <row r="34" spans="1:28" s="59" customFormat="1" ht="30" x14ac:dyDescent="0.2">
      <c r="A34" s="61"/>
      <c r="B34" s="60" t="s">
        <v>858</v>
      </c>
      <c r="C34" s="241" t="s">
        <v>859</v>
      </c>
      <c r="D34" s="59" t="s">
        <v>860</v>
      </c>
      <c r="E34" s="241">
        <f t="shared" si="1"/>
        <v>39</v>
      </c>
      <c r="F34" s="56">
        <v>8.4</v>
      </c>
      <c r="H34" s="60"/>
      <c r="I34" s="60"/>
      <c r="J34" s="251"/>
    </row>
    <row r="35" spans="1:28" s="59" customFormat="1" ht="30" x14ac:dyDescent="0.2">
      <c r="A35" s="61"/>
      <c r="B35" s="60" t="s">
        <v>861</v>
      </c>
      <c r="C35" s="241" t="s">
        <v>862</v>
      </c>
      <c r="D35" s="59" t="s">
        <v>863</v>
      </c>
      <c r="E35" s="241">
        <f t="shared" si="1"/>
        <v>40</v>
      </c>
      <c r="F35" s="56">
        <v>6</v>
      </c>
      <c r="H35" s="60"/>
      <c r="I35" s="60"/>
      <c r="J35" s="251"/>
    </row>
    <row r="36" spans="1:28" s="59" customFormat="1" ht="30" x14ac:dyDescent="0.2">
      <c r="A36" s="61"/>
      <c r="B36" s="60" t="s">
        <v>864</v>
      </c>
      <c r="C36" s="241" t="s">
        <v>865</v>
      </c>
      <c r="D36" s="59" t="s">
        <v>866</v>
      </c>
      <c r="E36" s="241">
        <f t="shared" si="1"/>
        <v>40</v>
      </c>
      <c r="F36" s="56">
        <v>4.2</v>
      </c>
      <c r="H36" s="60"/>
      <c r="I36" s="60"/>
      <c r="J36" s="251"/>
      <c r="K36" s="249"/>
    </row>
    <row r="37" spans="1:28" s="59" customFormat="1" ht="30" x14ac:dyDescent="0.2">
      <c r="A37" s="61"/>
      <c r="B37" s="60" t="s">
        <v>867</v>
      </c>
      <c r="C37" s="241" t="s">
        <v>868</v>
      </c>
      <c r="D37" s="59" t="s">
        <v>869</v>
      </c>
      <c r="E37" s="241">
        <f t="shared" si="1"/>
        <v>40</v>
      </c>
      <c r="F37" s="56">
        <v>3</v>
      </c>
      <c r="H37" s="60"/>
      <c r="I37" s="60"/>
      <c r="J37" s="251"/>
      <c r="K37" s="249"/>
    </row>
    <row r="38" spans="1:28" s="59" customFormat="1" ht="30" x14ac:dyDescent="0.2">
      <c r="A38" s="61"/>
      <c r="B38" s="60" t="s">
        <v>870</v>
      </c>
      <c r="C38" s="241" t="s">
        <v>871</v>
      </c>
      <c r="D38" s="59" t="s">
        <v>872</v>
      </c>
      <c r="E38" s="241">
        <f t="shared" si="1"/>
        <v>39</v>
      </c>
      <c r="F38" s="56">
        <v>12.6</v>
      </c>
      <c r="H38" s="60"/>
      <c r="I38" s="60"/>
      <c r="J38" s="251"/>
      <c r="K38" s="249"/>
    </row>
    <row r="39" spans="1:28" s="59" customFormat="1" ht="30" x14ac:dyDescent="0.2">
      <c r="A39" s="61"/>
      <c r="B39" s="60" t="s">
        <v>873</v>
      </c>
      <c r="C39" s="241" t="s">
        <v>874</v>
      </c>
      <c r="D39" s="59" t="s">
        <v>875</v>
      </c>
      <c r="E39" s="241">
        <f t="shared" si="1"/>
        <v>40</v>
      </c>
      <c r="F39" s="56">
        <v>9</v>
      </c>
      <c r="H39" s="60"/>
      <c r="I39" s="60"/>
      <c r="J39" s="251"/>
      <c r="K39" s="249"/>
    </row>
    <row r="40" spans="1:28" s="59" customFormat="1" ht="30" x14ac:dyDescent="0.2">
      <c r="A40" s="61"/>
      <c r="B40" s="60" t="s">
        <v>876</v>
      </c>
      <c r="C40" s="241" t="s">
        <v>877</v>
      </c>
      <c r="D40" s="59" t="s">
        <v>878</v>
      </c>
      <c r="E40" s="241">
        <f t="shared" si="1"/>
        <v>40</v>
      </c>
      <c r="F40" s="56">
        <v>6.3</v>
      </c>
      <c r="H40" s="60"/>
      <c r="I40" s="60"/>
      <c r="J40" s="251"/>
    </row>
    <row r="41" spans="1:28" s="59" customFormat="1" ht="30" x14ac:dyDescent="0.2">
      <c r="A41" s="61"/>
      <c r="B41" s="60" t="s">
        <v>879</v>
      </c>
      <c r="C41" s="241" t="s">
        <v>880</v>
      </c>
      <c r="D41" s="59" t="s">
        <v>881</v>
      </c>
      <c r="E41" s="241">
        <f t="shared" si="1"/>
        <v>40</v>
      </c>
      <c r="F41" s="56">
        <v>4.5</v>
      </c>
      <c r="H41" s="60"/>
      <c r="I41" s="60"/>
      <c r="J41" s="251"/>
    </row>
    <row r="42" spans="1:28" s="59" customFormat="1" ht="15" x14ac:dyDescent="0.2">
      <c r="A42" s="61"/>
      <c r="B42" s="60"/>
      <c r="C42" s="241"/>
      <c r="D42" s="241"/>
      <c r="E42" s="241"/>
      <c r="F42" s="288"/>
      <c r="H42" s="60"/>
      <c r="I42" s="60"/>
      <c r="J42" s="251"/>
      <c r="K42" s="249"/>
    </row>
    <row r="43" spans="1:28" s="59" customFormat="1" ht="15" x14ac:dyDescent="0.2">
      <c r="A43" s="62" t="s">
        <v>674</v>
      </c>
      <c r="B43" s="62"/>
      <c r="C43" s="246"/>
      <c r="D43" s="246"/>
      <c r="E43" s="246"/>
      <c r="F43" s="246"/>
      <c r="G43" s="246"/>
      <c r="H43" s="246"/>
      <c r="I43" s="71"/>
      <c r="N43" s="247"/>
      <c r="O43" s="247"/>
      <c r="P43" s="247"/>
      <c r="Q43" s="247"/>
      <c r="R43" s="247"/>
      <c r="S43" s="247"/>
      <c r="T43" s="247"/>
      <c r="U43" s="247"/>
      <c r="V43" s="247"/>
      <c r="W43" s="247"/>
      <c r="X43" s="247"/>
      <c r="Y43" s="247"/>
      <c r="Z43" s="247"/>
      <c r="AA43" s="247"/>
      <c r="AB43" s="247"/>
    </row>
    <row r="44" spans="1:28" s="59" customFormat="1" ht="15" x14ac:dyDescent="0.2">
      <c r="A44" s="59" t="s">
        <v>637</v>
      </c>
    </row>
    <row r="45" spans="1:28" s="59" customFormat="1" ht="15" x14ac:dyDescent="0.2">
      <c r="A45" s="65"/>
      <c r="B45" s="67" t="s">
        <v>331</v>
      </c>
      <c r="C45" s="65" t="s">
        <v>119</v>
      </c>
      <c r="D45" s="65" t="s">
        <v>823</v>
      </c>
      <c r="E45" s="65" t="s">
        <v>824</v>
      </c>
      <c r="F45" s="65" t="s">
        <v>121</v>
      </c>
      <c r="G45" s="65"/>
      <c r="H45" s="65"/>
      <c r="I45" s="65"/>
      <c r="J45" s="65"/>
      <c r="K45" s="65"/>
    </row>
    <row r="46" spans="1:28" s="59" customFormat="1" ht="30" x14ac:dyDescent="0.2">
      <c r="A46" s="61"/>
      <c r="B46" s="60" t="s">
        <v>882</v>
      </c>
      <c r="C46" s="241" t="s">
        <v>883</v>
      </c>
      <c r="D46" s="59" t="s">
        <v>884</v>
      </c>
      <c r="E46" s="241">
        <f t="shared" ref="E46:E57" si="2">LEN(D46)</f>
        <v>37</v>
      </c>
      <c r="F46" s="56">
        <v>4.8</v>
      </c>
      <c r="H46" s="60"/>
      <c r="I46" s="60"/>
      <c r="J46" s="251"/>
      <c r="K46" s="249"/>
    </row>
    <row r="47" spans="1:28" s="59" customFormat="1" ht="30" x14ac:dyDescent="0.2">
      <c r="A47" s="61"/>
      <c r="B47" s="60" t="s">
        <v>885</v>
      </c>
      <c r="C47" s="241" t="s">
        <v>886</v>
      </c>
      <c r="D47" s="59" t="s">
        <v>887</v>
      </c>
      <c r="E47" s="241">
        <f t="shared" si="2"/>
        <v>38</v>
      </c>
      <c r="F47" s="56">
        <v>3.5</v>
      </c>
      <c r="H47" s="60"/>
      <c r="I47" s="60"/>
      <c r="J47" s="251"/>
      <c r="K47" s="249"/>
    </row>
    <row r="48" spans="1:28" s="59" customFormat="1" ht="45" x14ac:dyDescent="0.2">
      <c r="A48" s="61"/>
      <c r="B48" s="60" t="s">
        <v>888</v>
      </c>
      <c r="C48" s="241" t="s">
        <v>889</v>
      </c>
      <c r="D48" s="59" t="s">
        <v>890</v>
      </c>
      <c r="E48" s="241">
        <f t="shared" si="2"/>
        <v>38</v>
      </c>
      <c r="F48" s="56">
        <v>2.4</v>
      </c>
      <c r="H48" s="60"/>
      <c r="I48" s="60"/>
      <c r="J48" s="251"/>
      <c r="K48" s="249"/>
    </row>
    <row r="49" spans="1:28" s="59" customFormat="1" ht="30" x14ac:dyDescent="0.2">
      <c r="A49" s="61"/>
      <c r="B49" s="60" t="s">
        <v>891</v>
      </c>
      <c r="C49" s="241" t="s">
        <v>892</v>
      </c>
      <c r="D49" s="59" t="s">
        <v>893</v>
      </c>
      <c r="E49" s="241">
        <f t="shared" si="2"/>
        <v>38</v>
      </c>
      <c r="F49" s="56">
        <v>1.7</v>
      </c>
      <c r="H49" s="60"/>
      <c r="I49" s="60"/>
      <c r="J49" s="251"/>
      <c r="K49" s="249"/>
    </row>
    <row r="50" spans="1:28" s="59" customFormat="1" ht="30" x14ac:dyDescent="0.2">
      <c r="A50" s="61"/>
      <c r="B50" s="60" t="s">
        <v>894</v>
      </c>
      <c r="C50" s="241" t="s">
        <v>895</v>
      </c>
      <c r="D50" s="59" t="s">
        <v>896</v>
      </c>
      <c r="E50" s="241">
        <f t="shared" si="2"/>
        <v>37</v>
      </c>
      <c r="F50" s="56">
        <v>9.6999999999999993</v>
      </c>
      <c r="H50" s="60"/>
      <c r="I50" s="60"/>
      <c r="J50" s="251"/>
    </row>
    <row r="51" spans="1:28" s="59" customFormat="1" ht="30" x14ac:dyDescent="0.2">
      <c r="A51" s="61"/>
      <c r="B51" s="60" t="s">
        <v>897</v>
      </c>
      <c r="C51" s="241" t="s">
        <v>898</v>
      </c>
      <c r="D51" s="59" t="s">
        <v>899</v>
      </c>
      <c r="E51" s="241">
        <f t="shared" si="2"/>
        <v>38</v>
      </c>
      <c r="F51" s="56">
        <v>6.9</v>
      </c>
      <c r="H51" s="60"/>
      <c r="I51" s="60"/>
      <c r="J51" s="251"/>
    </row>
    <row r="52" spans="1:28" s="59" customFormat="1" ht="30" x14ac:dyDescent="0.2">
      <c r="A52" s="61"/>
      <c r="B52" s="60" t="s">
        <v>900</v>
      </c>
      <c r="C52" s="241" t="s">
        <v>901</v>
      </c>
      <c r="D52" s="59" t="s">
        <v>902</v>
      </c>
      <c r="E52" s="241">
        <f t="shared" si="2"/>
        <v>38</v>
      </c>
      <c r="F52" s="56">
        <v>4.8</v>
      </c>
      <c r="H52" s="60"/>
      <c r="I52" s="60"/>
      <c r="J52" s="251"/>
      <c r="K52" s="249"/>
    </row>
    <row r="53" spans="1:28" s="59" customFormat="1" ht="30" x14ac:dyDescent="0.2">
      <c r="A53" s="61"/>
      <c r="B53" s="60" t="s">
        <v>903</v>
      </c>
      <c r="C53" s="241" t="s">
        <v>904</v>
      </c>
      <c r="D53" s="59" t="s">
        <v>905</v>
      </c>
      <c r="E53" s="241">
        <f t="shared" si="2"/>
        <v>38</v>
      </c>
      <c r="F53" s="56">
        <v>3.5</v>
      </c>
      <c r="H53" s="60"/>
      <c r="I53" s="60"/>
      <c r="J53" s="251"/>
      <c r="K53" s="249"/>
    </row>
    <row r="54" spans="1:28" s="59" customFormat="1" ht="30" x14ac:dyDescent="0.2">
      <c r="A54" s="61"/>
      <c r="B54" s="60" t="s">
        <v>906</v>
      </c>
      <c r="C54" s="241" t="s">
        <v>907</v>
      </c>
      <c r="D54" s="59" t="s">
        <v>908</v>
      </c>
      <c r="E54" s="241">
        <f t="shared" si="2"/>
        <v>37</v>
      </c>
      <c r="F54" s="56">
        <v>14.5</v>
      </c>
      <c r="H54" s="60"/>
      <c r="I54" s="60"/>
      <c r="J54" s="251"/>
      <c r="K54" s="249"/>
    </row>
    <row r="55" spans="1:28" s="59" customFormat="1" ht="30" x14ac:dyDescent="0.2">
      <c r="A55" s="61"/>
      <c r="B55" s="60" t="s">
        <v>909</v>
      </c>
      <c r="C55" s="241" t="s">
        <v>910</v>
      </c>
      <c r="D55" s="59" t="s">
        <v>911</v>
      </c>
      <c r="E55" s="241">
        <f t="shared" si="2"/>
        <v>38</v>
      </c>
      <c r="F55" s="56">
        <v>10.4</v>
      </c>
      <c r="H55" s="60"/>
      <c r="I55" s="60"/>
      <c r="J55" s="251"/>
      <c r="K55" s="249"/>
    </row>
    <row r="56" spans="1:28" s="59" customFormat="1" ht="45" x14ac:dyDescent="0.2">
      <c r="A56" s="61"/>
      <c r="B56" s="60" t="s">
        <v>912</v>
      </c>
      <c r="C56" s="241" t="s">
        <v>913</v>
      </c>
      <c r="D56" s="59" t="s">
        <v>914</v>
      </c>
      <c r="E56" s="241">
        <f t="shared" si="2"/>
        <v>38</v>
      </c>
      <c r="F56" s="56">
        <v>7.2</v>
      </c>
      <c r="H56" s="60"/>
      <c r="I56" s="60"/>
      <c r="J56" s="251"/>
    </row>
    <row r="57" spans="1:28" s="59" customFormat="1" ht="30" x14ac:dyDescent="0.2">
      <c r="A57" s="61"/>
      <c r="B57" s="60" t="s">
        <v>915</v>
      </c>
      <c r="C57" s="241" t="s">
        <v>916</v>
      </c>
      <c r="D57" s="59" t="s">
        <v>917</v>
      </c>
      <c r="E57" s="241">
        <f t="shared" si="2"/>
        <v>38</v>
      </c>
      <c r="F57" s="56">
        <v>5.2</v>
      </c>
      <c r="H57" s="60"/>
      <c r="I57" s="60"/>
      <c r="J57" s="251"/>
    </row>
    <row r="58" spans="1:28" s="59" customFormat="1" ht="15" x14ac:dyDescent="0.2">
      <c r="A58" s="61"/>
      <c r="B58" s="60"/>
      <c r="C58" s="241"/>
      <c r="D58" s="241"/>
      <c r="E58" s="241"/>
      <c r="F58" s="198"/>
      <c r="H58" s="60"/>
      <c r="I58" s="60"/>
      <c r="J58" s="251"/>
      <c r="K58" s="249"/>
    </row>
    <row r="59" spans="1:28" s="59" customFormat="1" ht="15" x14ac:dyDescent="0.2">
      <c r="A59" s="62" t="s">
        <v>918</v>
      </c>
      <c r="B59" s="62"/>
      <c r="C59" s="246"/>
      <c r="D59" s="246"/>
      <c r="E59" s="246"/>
      <c r="F59" s="246"/>
      <c r="G59" s="246"/>
      <c r="H59" s="246"/>
      <c r="I59" s="71"/>
      <c r="N59" s="247"/>
      <c r="O59" s="247"/>
      <c r="P59" s="247"/>
      <c r="Q59" s="247"/>
      <c r="R59" s="247"/>
      <c r="S59" s="247"/>
      <c r="T59" s="247"/>
      <c r="U59" s="247"/>
      <c r="V59" s="247"/>
      <c r="W59" s="247"/>
      <c r="X59" s="247"/>
      <c r="Y59" s="247"/>
      <c r="Z59" s="247"/>
      <c r="AA59" s="247"/>
      <c r="AB59" s="247"/>
    </row>
    <row r="60" spans="1:28" s="59" customFormat="1" ht="15" x14ac:dyDescent="0.2">
      <c r="A60" s="59" t="s">
        <v>637</v>
      </c>
    </row>
    <row r="61" spans="1:28" s="59" customFormat="1" ht="15" x14ac:dyDescent="0.2">
      <c r="A61" s="65"/>
      <c r="B61" s="67" t="s">
        <v>331</v>
      </c>
      <c r="C61" s="65" t="s">
        <v>119</v>
      </c>
      <c r="D61" s="65" t="s">
        <v>823</v>
      </c>
      <c r="E61" s="65" t="s">
        <v>824</v>
      </c>
      <c r="F61" s="65" t="s">
        <v>121</v>
      </c>
      <c r="G61" s="65"/>
      <c r="H61" s="65"/>
      <c r="I61" s="65"/>
      <c r="J61" s="65"/>
      <c r="K61" s="65"/>
    </row>
    <row r="62" spans="1:28" s="59" customFormat="1" ht="30" x14ac:dyDescent="0.2">
      <c r="A62" s="61"/>
      <c r="B62" s="60" t="s">
        <v>919</v>
      </c>
      <c r="C62" s="241" t="s">
        <v>920</v>
      </c>
      <c r="D62" s="59" t="s">
        <v>848</v>
      </c>
      <c r="E62" s="241">
        <f t="shared" ref="E62:E73" si="3">LEN(D62)</f>
        <v>39</v>
      </c>
      <c r="F62" s="56">
        <v>4.2</v>
      </c>
      <c r="H62" s="60"/>
      <c r="I62" s="60"/>
      <c r="J62" s="251"/>
      <c r="K62" s="249"/>
    </row>
    <row r="63" spans="1:28" s="59" customFormat="1" ht="30" x14ac:dyDescent="0.2">
      <c r="A63" s="61"/>
      <c r="B63" s="14" t="s">
        <v>921</v>
      </c>
      <c r="C63" s="241" t="s">
        <v>922</v>
      </c>
      <c r="D63" s="59" t="s">
        <v>851</v>
      </c>
      <c r="E63" s="241">
        <f t="shared" si="3"/>
        <v>40</v>
      </c>
      <c r="F63" s="56">
        <v>3</v>
      </c>
      <c r="H63" s="60"/>
      <c r="I63" s="60"/>
      <c r="J63" s="251"/>
      <c r="K63" s="249"/>
    </row>
    <row r="64" spans="1:28" s="59" customFormat="1" ht="30" x14ac:dyDescent="0.2">
      <c r="A64" s="61"/>
      <c r="B64" s="60" t="s">
        <v>923</v>
      </c>
      <c r="C64" s="241" t="s">
        <v>924</v>
      </c>
      <c r="D64" s="59" t="s">
        <v>854</v>
      </c>
      <c r="E64" s="241">
        <f t="shared" si="3"/>
        <v>40</v>
      </c>
      <c r="F64" s="56">
        <v>2.1</v>
      </c>
      <c r="H64" s="60"/>
      <c r="I64" s="60"/>
      <c r="J64" s="251"/>
      <c r="K64" s="249"/>
    </row>
    <row r="65" spans="1:28" s="59" customFormat="1" ht="30" x14ac:dyDescent="0.2">
      <c r="A65" s="61"/>
      <c r="B65" s="60" t="s">
        <v>925</v>
      </c>
      <c r="C65" s="241" t="s">
        <v>926</v>
      </c>
      <c r="D65" s="59" t="s">
        <v>857</v>
      </c>
      <c r="E65" s="241">
        <f t="shared" si="3"/>
        <v>40</v>
      </c>
      <c r="F65" s="56">
        <v>1.5</v>
      </c>
      <c r="H65" s="60"/>
      <c r="I65" s="60"/>
      <c r="J65" s="251"/>
      <c r="K65" s="249"/>
    </row>
    <row r="66" spans="1:28" s="59" customFormat="1" ht="30" x14ac:dyDescent="0.2">
      <c r="A66" s="61"/>
      <c r="B66" s="60" t="s">
        <v>927</v>
      </c>
      <c r="C66" s="241" t="s">
        <v>928</v>
      </c>
      <c r="D66" s="59" t="s">
        <v>860</v>
      </c>
      <c r="E66" s="241">
        <f t="shared" si="3"/>
        <v>39</v>
      </c>
      <c r="F66" s="56">
        <v>8.4</v>
      </c>
      <c r="H66" s="60"/>
      <c r="I66" s="60"/>
      <c r="J66" s="251"/>
    </row>
    <row r="67" spans="1:28" s="59" customFormat="1" ht="30" x14ac:dyDescent="0.2">
      <c r="A67" s="61"/>
      <c r="B67" s="60" t="s">
        <v>929</v>
      </c>
      <c r="C67" s="241" t="s">
        <v>930</v>
      </c>
      <c r="D67" s="59" t="s">
        <v>863</v>
      </c>
      <c r="E67" s="241">
        <f t="shared" si="3"/>
        <v>40</v>
      </c>
      <c r="F67" s="56">
        <v>6</v>
      </c>
      <c r="H67" s="60"/>
      <c r="I67" s="60"/>
      <c r="J67" s="251"/>
    </row>
    <row r="68" spans="1:28" s="59" customFormat="1" ht="30" x14ac:dyDescent="0.2">
      <c r="A68" s="61"/>
      <c r="B68" s="60" t="s">
        <v>931</v>
      </c>
      <c r="C68" s="241" t="s">
        <v>932</v>
      </c>
      <c r="D68" s="59" t="s">
        <v>866</v>
      </c>
      <c r="E68" s="241">
        <f t="shared" si="3"/>
        <v>40</v>
      </c>
      <c r="F68" s="56">
        <v>4.2</v>
      </c>
      <c r="H68" s="60"/>
      <c r="I68" s="60"/>
      <c r="J68" s="251"/>
      <c r="K68" s="249"/>
    </row>
    <row r="69" spans="1:28" s="59" customFormat="1" ht="30" x14ac:dyDescent="0.2">
      <c r="A69" s="61"/>
      <c r="B69" s="60" t="s">
        <v>933</v>
      </c>
      <c r="C69" s="241" t="s">
        <v>934</v>
      </c>
      <c r="D69" s="59" t="s">
        <v>869</v>
      </c>
      <c r="E69" s="241">
        <f t="shared" si="3"/>
        <v>40</v>
      </c>
      <c r="F69" s="56">
        <v>3</v>
      </c>
      <c r="H69" s="60"/>
      <c r="I69" s="60"/>
      <c r="J69" s="251"/>
      <c r="K69" s="249"/>
    </row>
    <row r="70" spans="1:28" s="59" customFormat="1" ht="30" x14ac:dyDescent="0.2">
      <c r="A70" s="61"/>
      <c r="B70" s="60" t="s">
        <v>935</v>
      </c>
      <c r="C70" s="241" t="s">
        <v>936</v>
      </c>
      <c r="D70" s="59" t="s">
        <v>872</v>
      </c>
      <c r="E70" s="241">
        <f t="shared" si="3"/>
        <v>39</v>
      </c>
      <c r="F70" s="56">
        <v>12.6</v>
      </c>
      <c r="H70" s="60"/>
      <c r="I70" s="60"/>
      <c r="J70" s="251"/>
      <c r="K70" s="249"/>
    </row>
    <row r="71" spans="1:28" s="59" customFormat="1" ht="30" x14ac:dyDescent="0.2">
      <c r="A71" s="61"/>
      <c r="B71" s="60" t="s">
        <v>937</v>
      </c>
      <c r="C71" s="241" t="s">
        <v>938</v>
      </c>
      <c r="D71" s="59" t="s">
        <v>875</v>
      </c>
      <c r="E71" s="241">
        <f t="shared" si="3"/>
        <v>40</v>
      </c>
      <c r="F71" s="56">
        <v>9</v>
      </c>
      <c r="H71" s="60"/>
      <c r="I71" s="60"/>
      <c r="J71" s="251"/>
      <c r="K71" s="249"/>
    </row>
    <row r="72" spans="1:28" s="59" customFormat="1" ht="30" x14ac:dyDescent="0.2">
      <c r="A72" s="61"/>
      <c r="B72" s="60" t="s">
        <v>939</v>
      </c>
      <c r="C72" s="241" t="s">
        <v>940</v>
      </c>
      <c r="D72" s="59" t="s">
        <v>878</v>
      </c>
      <c r="E72" s="241">
        <f t="shared" si="3"/>
        <v>40</v>
      </c>
      <c r="F72" s="56">
        <v>6.3</v>
      </c>
      <c r="H72" s="60"/>
      <c r="I72" s="60"/>
      <c r="J72" s="251"/>
    </row>
    <row r="73" spans="1:28" s="59" customFormat="1" ht="30" x14ac:dyDescent="0.2">
      <c r="A73" s="61"/>
      <c r="B73" s="60" t="s">
        <v>941</v>
      </c>
      <c r="C73" s="241" t="s">
        <v>942</v>
      </c>
      <c r="D73" s="59" t="s">
        <v>881</v>
      </c>
      <c r="E73" s="241">
        <f t="shared" si="3"/>
        <v>40</v>
      </c>
      <c r="F73" s="56">
        <v>4.5</v>
      </c>
      <c r="H73" s="60"/>
      <c r="I73" s="60"/>
      <c r="J73" s="251"/>
    </row>
    <row r="74" spans="1:28" s="59" customFormat="1" ht="15" x14ac:dyDescent="0.2">
      <c r="A74" s="61"/>
      <c r="B74" s="60"/>
      <c r="C74" s="241"/>
      <c r="D74" s="241"/>
      <c r="E74" s="241"/>
      <c r="F74" s="288"/>
      <c r="H74" s="60"/>
      <c r="I74" s="60"/>
      <c r="J74" s="251"/>
      <c r="K74" s="249"/>
    </row>
    <row r="75" spans="1:28" s="59" customFormat="1" ht="15" x14ac:dyDescent="0.2">
      <c r="A75" s="62" t="s">
        <v>943</v>
      </c>
      <c r="B75" s="62"/>
      <c r="C75" s="246"/>
      <c r="D75" s="246"/>
      <c r="E75" s="246"/>
      <c r="F75" s="246"/>
      <c r="G75" s="246"/>
      <c r="H75" s="246"/>
      <c r="I75" s="71"/>
      <c r="N75" s="247"/>
      <c r="O75" s="247"/>
      <c r="P75" s="247"/>
      <c r="Q75" s="247"/>
      <c r="R75" s="247"/>
      <c r="S75" s="247"/>
      <c r="T75" s="247"/>
      <c r="U75" s="247"/>
      <c r="V75" s="247"/>
      <c r="W75" s="247"/>
      <c r="X75" s="247"/>
      <c r="Y75" s="247"/>
      <c r="Z75" s="247"/>
      <c r="AA75" s="247"/>
      <c r="AB75" s="247"/>
    </row>
    <row r="76" spans="1:28" s="59" customFormat="1" ht="15" x14ac:dyDescent="0.2">
      <c r="A76" s="59" t="s">
        <v>637</v>
      </c>
    </row>
    <row r="77" spans="1:28" s="59" customFormat="1" ht="15" x14ac:dyDescent="0.2">
      <c r="A77" s="65"/>
      <c r="B77" s="67" t="s">
        <v>331</v>
      </c>
      <c r="C77" s="65" t="s">
        <v>119</v>
      </c>
      <c r="D77" s="65" t="s">
        <v>823</v>
      </c>
      <c r="E77" s="65" t="s">
        <v>824</v>
      </c>
      <c r="F77" s="65" t="s">
        <v>121</v>
      </c>
      <c r="G77" s="65"/>
      <c r="H77" s="65"/>
      <c r="I77" s="65"/>
      <c r="J77" s="65"/>
      <c r="K77" s="65"/>
    </row>
    <row r="78" spans="1:28" s="59" customFormat="1" ht="30" x14ac:dyDescent="0.2">
      <c r="A78" s="61"/>
      <c r="B78" s="60" t="s">
        <v>944</v>
      </c>
      <c r="C78" s="241" t="s">
        <v>945</v>
      </c>
      <c r="D78" s="59" t="s">
        <v>884</v>
      </c>
      <c r="E78" s="241">
        <f t="shared" ref="E78:E89" si="4">LEN(D78)</f>
        <v>37</v>
      </c>
      <c r="F78" s="56">
        <v>4.8</v>
      </c>
      <c r="H78" s="60"/>
      <c r="I78" s="60"/>
      <c r="J78" s="251"/>
      <c r="K78" s="249"/>
    </row>
    <row r="79" spans="1:28" s="59" customFormat="1" ht="30" x14ac:dyDescent="0.2">
      <c r="A79" s="61"/>
      <c r="B79" s="60" t="s">
        <v>946</v>
      </c>
      <c r="C79" s="241" t="s">
        <v>947</v>
      </c>
      <c r="D79" s="59" t="s">
        <v>887</v>
      </c>
      <c r="E79" s="241">
        <f t="shared" si="4"/>
        <v>38</v>
      </c>
      <c r="F79" s="56">
        <v>3.5</v>
      </c>
      <c r="H79" s="60"/>
      <c r="I79" s="60"/>
      <c r="J79" s="251"/>
      <c r="K79" s="249"/>
    </row>
    <row r="80" spans="1:28" s="59" customFormat="1" ht="45" x14ac:dyDescent="0.2">
      <c r="A80" s="61"/>
      <c r="B80" s="60" t="s">
        <v>948</v>
      </c>
      <c r="C80" s="241" t="s">
        <v>949</v>
      </c>
      <c r="D80" s="59" t="s">
        <v>890</v>
      </c>
      <c r="E80" s="241">
        <f t="shared" si="4"/>
        <v>38</v>
      </c>
      <c r="F80" s="56">
        <v>2.4</v>
      </c>
      <c r="H80" s="60"/>
      <c r="I80" s="60"/>
      <c r="J80" s="251"/>
      <c r="K80" s="249"/>
    </row>
    <row r="81" spans="1:11" s="59" customFormat="1" ht="30" x14ac:dyDescent="0.2">
      <c r="A81" s="61"/>
      <c r="B81" s="60" t="s">
        <v>950</v>
      </c>
      <c r="C81" s="241" t="s">
        <v>951</v>
      </c>
      <c r="D81" s="59" t="s">
        <v>893</v>
      </c>
      <c r="E81" s="241">
        <f t="shared" si="4"/>
        <v>38</v>
      </c>
      <c r="F81" s="56">
        <v>1.7</v>
      </c>
      <c r="H81" s="60"/>
      <c r="I81" s="60"/>
      <c r="J81" s="251"/>
      <c r="K81" s="249"/>
    </row>
    <row r="82" spans="1:11" s="59" customFormat="1" ht="30" x14ac:dyDescent="0.2">
      <c r="A82" s="61"/>
      <c r="B82" s="60" t="s">
        <v>952</v>
      </c>
      <c r="C82" s="241" t="s">
        <v>953</v>
      </c>
      <c r="D82" s="59" t="s">
        <v>896</v>
      </c>
      <c r="E82" s="241">
        <f t="shared" si="4"/>
        <v>37</v>
      </c>
      <c r="F82" s="56">
        <v>9.6999999999999993</v>
      </c>
      <c r="H82" s="60"/>
      <c r="I82" s="60"/>
      <c r="J82" s="251"/>
    </row>
    <row r="83" spans="1:11" s="59" customFormat="1" ht="30" x14ac:dyDescent="0.2">
      <c r="A83" s="61"/>
      <c r="B83" s="60" t="s">
        <v>954</v>
      </c>
      <c r="C83" s="241" t="s">
        <v>955</v>
      </c>
      <c r="D83" s="59" t="s">
        <v>899</v>
      </c>
      <c r="E83" s="241">
        <f t="shared" si="4"/>
        <v>38</v>
      </c>
      <c r="F83" s="56">
        <v>6.9</v>
      </c>
      <c r="H83" s="60"/>
      <c r="I83" s="60"/>
      <c r="J83" s="251"/>
    </row>
    <row r="84" spans="1:11" s="59" customFormat="1" ht="30" x14ac:dyDescent="0.2">
      <c r="A84" s="61"/>
      <c r="B84" s="60" t="s">
        <v>956</v>
      </c>
      <c r="C84" s="241" t="s">
        <v>957</v>
      </c>
      <c r="D84" s="59" t="s">
        <v>902</v>
      </c>
      <c r="E84" s="241">
        <f t="shared" si="4"/>
        <v>38</v>
      </c>
      <c r="F84" s="56">
        <v>4.8</v>
      </c>
      <c r="H84" s="60"/>
      <c r="I84" s="60"/>
      <c r="J84" s="251"/>
      <c r="K84" s="249"/>
    </row>
    <row r="85" spans="1:11" s="59" customFormat="1" ht="30" x14ac:dyDescent="0.2">
      <c r="A85" s="61"/>
      <c r="B85" s="60" t="s">
        <v>958</v>
      </c>
      <c r="C85" s="241" t="s">
        <v>959</v>
      </c>
      <c r="D85" s="59" t="s">
        <v>905</v>
      </c>
      <c r="E85" s="241">
        <f t="shared" si="4"/>
        <v>38</v>
      </c>
      <c r="F85" s="56">
        <v>3.5</v>
      </c>
      <c r="H85" s="60"/>
      <c r="I85" s="60"/>
      <c r="J85" s="251"/>
      <c r="K85" s="249"/>
    </row>
    <row r="86" spans="1:11" s="59" customFormat="1" ht="30" x14ac:dyDescent="0.2">
      <c r="A86" s="61"/>
      <c r="B86" s="60" t="s">
        <v>960</v>
      </c>
      <c r="C86" s="241" t="s">
        <v>961</v>
      </c>
      <c r="D86" s="59" t="s">
        <v>908</v>
      </c>
      <c r="E86" s="241">
        <f t="shared" si="4"/>
        <v>37</v>
      </c>
      <c r="F86" s="56">
        <v>14.5</v>
      </c>
      <c r="H86" s="60"/>
      <c r="I86" s="60"/>
      <c r="J86" s="251"/>
      <c r="K86" s="249"/>
    </row>
    <row r="87" spans="1:11" s="59" customFormat="1" ht="30" x14ac:dyDescent="0.2">
      <c r="A87" s="61"/>
      <c r="B87" s="60" t="s">
        <v>962</v>
      </c>
      <c r="C87" s="241" t="s">
        <v>963</v>
      </c>
      <c r="D87" s="59" t="s">
        <v>911</v>
      </c>
      <c r="E87" s="241">
        <f t="shared" si="4"/>
        <v>38</v>
      </c>
      <c r="F87" s="56">
        <v>10.4</v>
      </c>
      <c r="H87" s="60"/>
      <c r="I87" s="60"/>
      <c r="J87" s="251"/>
      <c r="K87" s="249"/>
    </row>
    <row r="88" spans="1:11" s="59" customFormat="1" ht="45" x14ac:dyDescent="0.2">
      <c r="A88" s="61"/>
      <c r="B88" s="60" t="s">
        <v>964</v>
      </c>
      <c r="C88" s="241" t="s">
        <v>965</v>
      </c>
      <c r="D88" s="59" t="s">
        <v>914</v>
      </c>
      <c r="E88" s="241">
        <f t="shared" si="4"/>
        <v>38</v>
      </c>
      <c r="F88" s="56">
        <v>7.2</v>
      </c>
      <c r="H88" s="60"/>
      <c r="I88" s="60"/>
      <c r="J88" s="251"/>
    </row>
    <row r="89" spans="1:11" s="59" customFormat="1" ht="30" x14ac:dyDescent="0.2">
      <c r="A89" s="61"/>
      <c r="B89" s="60" t="s">
        <v>966</v>
      </c>
      <c r="C89" s="241" t="s">
        <v>967</v>
      </c>
      <c r="D89" s="59" t="s">
        <v>917</v>
      </c>
      <c r="E89" s="241">
        <f t="shared" si="4"/>
        <v>38</v>
      </c>
      <c r="F89" s="56">
        <v>5.2</v>
      </c>
      <c r="H89" s="60"/>
      <c r="I89" s="60"/>
      <c r="J89" s="251"/>
    </row>
    <row r="90" spans="1:11" s="59" customFormat="1" ht="15" x14ac:dyDescent="0.2">
      <c r="A90" s="61"/>
      <c r="B90" s="60"/>
      <c r="C90" s="241"/>
      <c r="E90" s="241"/>
      <c r="F90" s="56"/>
      <c r="H90" s="60"/>
      <c r="I90" s="60"/>
      <c r="J90" s="251"/>
    </row>
    <row r="91" spans="1:11" s="5" customFormat="1" ht="15" x14ac:dyDescent="0.2">
      <c r="A91" s="263" t="s">
        <v>762</v>
      </c>
      <c r="B91" s="263"/>
      <c r="C91" s="267"/>
      <c r="D91" s="267"/>
      <c r="E91" s="267"/>
      <c r="F91" s="267"/>
      <c r="G91" s="267"/>
      <c r="H91" s="267"/>
      <c r="I91" s="264"/>
      <c r="J91" s="297"/>
    </row>
    <row r="92" spans="1:11" s="5" customFormat="1" ht="15" x14ac:dyDescent="0.2">
      <c r="A92" s="5" t="s">
        <v>763</v>
      </c>
      <c r="G92" s="12"/>
      <c r="H92" s="12"/>
    </row>
    <row r="93" spans="1:11" s="5" customFormat="1" ht="15" x14ac:dyDescent="0.2">
      <c r="A93" s="147"/>
      <c r="B93" s="271" t="s">
        <v>331</v>
      </c>
      <c r="C93" s="147" t="s">
        <v>119</v>
      </c>
      <c r="D93" s="147"/>
      <c r="E93" s="147"/>
      <c r="F93" s="147" t="s">
        <v>121</v>
      </c>
      <c r="G93" s="12"/>
      <c r="H93" s="12"/>
    </row>
    <row r="94" spans="1:11" s="5" customFormat="1" ht="15" x14ac:dyDescent="0.2">
      <c r="B94" s="60" t="s">
        <v>968</v>
      </c>
      <c r="C94" s="241" t="s">
        <v>969</v>
      </c>
      <c r="D94" s="59" t="s">
        <v>970</v>
      </c>
      <c r="E94" s="241">
        <f t="shared" ref="E94" si="5">LEN(D94)</f>
        <v>18</v>
      </c>
      <c r="F94" s="56">
        <v>2995</v>
      </c>
      <c r="G94" s="12"/>
      <c r="H94" s="12"/>
    </row>
    <row r="95" spans="1:11" s="5" customFormat="1" ht="15" x14ac:dyDescent="0.2">
      <c r="B95" s="14"/>
      <c r="G95" s="12"/>
      <c r="H95" s="12"/>
    </row>
    <row r="96" spans="1:11" s="5" customFormat="1" ht="15" x14ac:dyDescent="0.2">
      <c r="A96" s="263" t="s">
        <v>767</v>
      </c>
      <c r="B96" s="263"/>
      <c r="C96" s="267"/>
      <c r="D96" s="267"/>
      <c r="E96" s="267"/>
      <c r="F96" s="267"/>
      <c r="G96" s="267"/>
      <c r="H96" s="267"/>
      <c r="I96" s="264"/>
      <c r="J96" s="297"/>
    </row>
    <row r="97" spans="1:11" s="5" customFormat="1" ht="15" x14ac:dyDescent="0.2">
      <c r="A97" s="5" t="s">
        <v>768</v>
      </c>
    </row>
    <row r="98" spans="1:11" s="5" customFormat="1" ht="15" x14ac:dyDescent="0.2">
      <c r="A98" s="147"/>
      <c r="B98" s="271" t="s">
        <v>331</v>
      </c>
      <c r="C98" s="147" t="s">
        <v>119</v>
      </c>
      <c r="D98" s="147"/>
      <c r="E98" s="147"/>
      <c r="F98" s="147" t="s">
        <v>121</v>
      </c>
      <c r="G98" s="147"/>
      <c r="H98" s="147"/>
      <c r="I98" s="147"/>
      <c r="J98" s="147"/>
    </row>
    <row r="99" spans="1:11" s="59" customFormat="1" ht="15" x14ac:dyDescent="0.2">
      <c r="A99" s="61"/>
      <c r="B99" s="60" t="s">
        <v>971</v>
      </c>
      <c r="C99" s="241" t="s">
        <v>972</v>
      </c>
      <c r="D99" s="59" t="s">
        <v>973</v>
      </c>
      <c r="E99" s="241">
        <f t="shared" ref="E99:E110" si="6">LEN(D99)</f>
        <v>38</v>
      </c>
      <c r="F99" s="56">
        <v>2.04</v>
      </c>
      <c r="H99" s="60"/>
      <c r="I99" s="60"/>
      <c r="J99" s="251"/>
      <c r="K99" s="249"/>
    </row>
    <row r="100" spans="1:11" s="59" customFormat="1" ht="15" x14ac:dyDescent="0.2">
      <c r="A100" s="61"/>
      <c r="B100" s="60" t="s">
        <v>974</v>
      </c>
      <c r="C100" s="241" t="s">
        <v>975</v>
      </c>
      <c r="D100" s="59" t="s">
        <v>976</v>
      </c>
      <c r="E100" s="241">
        <f t="shared" si="6"/>
        <v>38</v>
      </c>
      <c r="F100" s="56">
        <v>4.08</v>
      </c>
      <c r="H100" s="60"/>
      <c r="I100" s="60"/>
      <c r="J100" s="251"/>
    </row>
    <row r="101" spans="1:11" s="59" customFormat="1" ht="15" x14ac:dyDescent="0.2">
      <c r="A101" s="61"/>
      <c r="B101" s="60" t="s">
        <v>977</v>
      </c>
      <c r="C101" s="241" t="s">
        <v>978</v>
      </c>
      <c r="D101" s="59" t="s">
        <v>979</v>
      </c>
      <c r="E101" s="241">
        <f t="shared" si="6"/>
        <v>38</v>
      </c>
      <c r="F101" s="56">
        <v>6.12</v>
      </c>
      <c r="H101" s="60"/>
      <c r="I101" s="60"/>
      <c r="J101" s="251"/>
    </row>
    <row r="102" spans="1:11" s="59" customFormat="1" ht="15" x14ac:dyDescent="0.2">
      <c r="A102" s="61"/>
      <c r="B102" s="60" t="s">
        <v>980</v>
      </c>
      <c r="C102" s="241" t="s">
        <v>981</v>
      </c>
      <c r="D102" s="59" t="s">
        <v>982</v>
      </c>
      <c r="E102" s="241">
        <f t="shared" si="6"/>
        <v>40</v>
      </c>
      <c r="F102" s="56">
        <v>1.5</v>
      </c>
      <c r="H102" s="60"/>
      <c r="I102" s="60"/>
      <c r="J102" s="251"/>
    </row>
    <row r="103" spans="1:11" s="59" customFormat="1" ht="15" x14ac:dyDescent="0.2">
      <c r="B103" s="60" t="s">
        <v>983</v>
      </c>
      <c r="C103" s="241" t="s">
        <v>984</v>
      </c>
      <c r="D103" s="59" t="s">
        <v>985</v>
      </c>
      <c r="E103" s="241">
        <f t="shared" si="6"/>
        <v>40</v>
      </c>
      <c r="F103" s="56">
        <v>3</v>
      </c>
    </row>
    <row r="104" spans="1:11" s="59" customFormat="1" ht="15" x14ac:dyDescent="0.2">
      <c r="B104" s="60" t="s">
        <v>986</v>
      </c>
      <c r="C104" s="241" t="s">
        <v>987</v>
      </c>
      <c r="D104" s="59" t="s">
        <v>988</v>
      </c>
      <c r="E104" s="241">
        <f t="shared" si="6"/>
        <v>40</v>
      </c>
      <c r="F104" s="56">
        <v>4.5</v>
      </c>
    </row>
    <row r="105" spans="1:11" s="59" customFormat="1" ht="15" x14ac:dyDescent="0.2">
      <c r="A105" s="61"/>
      <c r="B105" s="60" t="s">
        <v>989</v>
      </c>
      <c r="C105" s="241" t="s">
        <v>990</v>
      </c>
      <c r="D105" s="59" t="s">
        <v>991</v>
      </c>
      <c r="E105" s="241">
        <f t="shared" si="6"/>
        <v>40</v>
      </c>
      <c r="F105" s="56">
        <v>1.05</v>
      </c>
      <c r="H105" s="60"/>
      <c r="I105" s="60"/>
      <c r="J105" s="251"/>
      <c r="K105" s="249"/>
    </row>
    <row r="106" spans="1:11" s="59" customFormat="1" ht="15" x14ac:dyDescent="0.2">
      <c r="A106" s="61"/>
      <c r="B106" s="60" t="s">
        <v>992</v>
      </c>
      <c r="C106" s="241" t="s">
        <v>993</v>
      </c>
      <c r="D106" s="59" t="s">
        <v>994</v>
      </c>
      <c r="E106" s="241">
        <f t="shared" si="6"/>
        <v>40</v>
      </c>
      <c r="F106" s="56">
        <v>2.1</v>
      </c>
      <c r="H106" s="60"/>
      <c r="I106" s="60"/>
      <c r="J106" s="251"/>
      <c r="K106" s="249"/>
    </row>
    <row r="107" spans="1:11" s="59" customFormat="1" ht="15" x14ac:dyDescent="0.2">
      <c r="A107" s="61"/>
      <c r="B107" s="60" t="s">
        <v>995</v>
      </c>
      <c r="C107" s="241" t="s">
        <v>996</v>
      </c>
      <c r="D107" s="59" t="s">
        <v>997</v>
      </c>
      <c r="E107" s="241">
        <f t="shared" si="6"/>
        <v>40</v>
      </c>
      <c r="F107" s="56">
        <v>3.1500000000000004</v>
      </c>
      <c r="H107" s="60"/>
      <c r="I107" s="60"/>
      <c r="J107" s="251"/>
      <c r="K107" s="249"/>
    </row>
    <row r="108" spans="1:11" s="59" customFormat="1" ht="15" x14ac:dyDescent="0.2">
      <c r="A108" s="61"/>
      <c r="B108" s="60" t="s">
        <v>998</v>
      </c>
      <c r="C108" s="241" t="s">
        <v>999</v>
      </c>
      <c r="D108" s="59" t="s">
        <v>1000</v>
      </c>
      <c r="E108" s="241">
        <f t="shared" si="6"/>
        <v>35</v>
      </c>
      <c r="F108" s="56">
        <v>0.75</v>
      </c>
      <c r="H108" s="60"/>
      <c r="I108" s="60"/>
      <c r="J108" s="251"/>
      <c r="K108" s="249"/>
    </row>
    <row r="109" spans="1:11" s="59" customFormat="1" ht="15" x14ac:dyDescent="0.2">
      <c r="A109" s="61"/>
      <c r="B109" s="60" t="s">
        <v>1001</v>
      </c>
      <c r="C109" s="241" t="s">
        <v>1002</v>
      </c>
      <c r="D109" s="59" t="s">
        <v>1003</v>
      </c>
      <c r="E109" s="241">
        <f t="shared" si="6"/>
        <v>35</v>
      </c>
      <c r="F109" s="56">
        <v>1.5</v>
      </c>
      <c r="H109" s="60"/>
      <c r="I109" s="60"/>
      <c r="J109" s="251"/>
    </row>
    <row r="110" spans="1:11" s="59" customFormat="1" ht="15" x14ac:dyDescent="0.2">
      <c r="A110" s="61"/>
      <c r="B110" s="60" t="s">
        <v>1004</v>
      </c>
      <c r="C110" s="241" t="s">
        <v>1005</v>
      </c>
      <c r="D110" s="59" t="s">
        <v>1006</v>
      </c>
      <c r="E110" s="241">
        <f t="shared" si="6"/>
        <v>35</v>
      </c>
      <c r="F110" s="56">
        <v>2.25</v>
      </c>
      <c r="H110" s="60"/>
      <c r="I110" s="60"/>
      <c r="J110" s="251"/>
    </row>
    <row r="111" spans="1:11" s="59" customFormat="1" ht="15" x14ac:dyDescent="0.2">
      <c r="A111" s="61"/>
      <c r="B111" s="60"/>
      <c r="C111" s="241"/>
      <c r="D111" s="241"/>
      <c r="E111" s="241"/>
      <c r="F111" s="198"/>
      <c r="H111" s="60"/>
      <c r="I111" s="60"/>
      <c r="J111" s="251"/>
      <c r="K111" s="249"/>
    </row>
    <row r="112" spans="1:11" s="59" customFormat="1" ht="15" x14ac:dyDescent="0.2">
      <c r="A112" s="263" t="s">
        <v>805</v>
      </c>
      <c r="B112" s="263"/>
      <c r="C112" s="267"/>
      <c r="D112" s="267"/>
      <c r="E112" s="267"/>
      <c r="F112" s="267"/>
      <c r="G112" s="267"/>
      <c r="H112" s="267"/>
      <c r="I112" s="264"/>
      <c r="J112" s="297"/>
      <c r="K112" s="249"/>
    </row>
    <row r="113" spans="1:11" s="59" customFormat="1" ht="15" x14ac:dyDescent="0.2">
      <c r="A113" s="5" t="s">
        <v>806</v>
      </c>
      <c r="B113" s="5"/>
      <c r="C113" s="5"/>
      <c r="D113" s="5"/>
      <c r="E113" s="5"/>
      <c r="F113" s="5"/>
      <c r="G113" s="5"/>
      <c r="H113" s="5"/>
      <c r="I113" s="5"/>
      <c r="J113" s="5"/>
      <c r="K113" s="249"/>
    </row>
    <row r="114" spans="1:11" s="59" customFormat="1" ht="15" x14ac:dyDescent="0.2">
      <c r="A114" s="61"/>
      <c r="B114" s="60" t="s">
        <v>1007</v>
      </c>
      <c r="C114" s="241" t="s">
        <v>972</v>
      </c>
      <c r="D114" s="59" t="s">
        <v>973</v>
      </c>
      <c r="E114" s="241">
        <f t="shared" ref="E114:E125" si="7">LEN(D114)</f>
        <v>38</v>
      </c>
      <c r="F114" s="56">
        <v>2.04</v>
      </c>
      <c r="H114" s="60"/>
      <c r="I114" s="60"/>
      <c r="J114" s="251"/>
      <c r="K114" s="249"/>
    </row>
    <row r="115" spans="1:11" s="59" customFormat="1" ht="15" x14ac:dyDescent="0.2">
      <c r="A115" s="61"/>
      <c r="B115" s="60" t="s">
        <v>1008</v>
      </c>
      <c r="C115" s="241" t="s">
        <v>975</v>
      </c>
      <c r="D115" s="59" t="s">
        <v>976</v>
      </c>
      <c r="E115" s="241">
        <f t="shared" si="7"/>
        <v>38</v>
      </c>
      <c r="F115" s="56">
        <v>4.08</v>
      </c>
      <c r="H115" s="60"/>
      <c r="I115" s="60"/>
      <c r="J115" s="251"/>
    </row>
    <row r="116" spans="1:11" s="59" customFormat="1" ht="15" x14ac:dyDescent="0.2">
      <c r="A116" s="61"/>
      <c r="B116" s="60" t="s">
        <v>1009</v>
      </c>
      <c r="C116" s="241" t="s">
        <v>978</v>
      </c>
      <c r="D116" s="59" t="s">
        <v>979</v>
      </c>
      <c r="E116" s="241">
        <f t="shared" si="7"/>
        <v>38</v>
      </c>
      <c r="F116" s="56">
        <v>6.12</v>
      </c>
      <c r="H116" s="60"/>
      <c r="I116" s="60"/>
      <c r="J116" s="251"/>
    </row>
    <row r="117" spans="1:11" s="59" customFormat="1" ht="15" x14ac:dyDescent="0.2">
      <c r="A117" s="61"/>
      <c r="B117" s="60" t="s">
        <v>1010</v>
      </c>
      <c r="C117" s="241" t="s">
        <v>981</v>
      </c>
      <c r="D117" s="59" t="s">
        <v>982</v>
      </c>
      <c r="E117" s="241">
        <f t="shared" si="7"/>
        <v>40</v>
      </c>
      <c r="F117" s="56">
        <v>1.5</v>
      </c>
      <c r="H117" s="60"/>
      <c r="I117" s="60"/>
      <c r="J117" s="251"/>
      <c r="K117" s="249"/>
    </row>
    <row r="118" spans="1:11" s="59" customFormat="1" ht="15" x14ac:dyDescent="0.2">
      <c r="A118" s="61"/>
      <c r="B118" s="60" t="s">
        <v>1011</v>
      </c>
      <c r="C118" s="241" t="s">
        <v>984</v>
      </c>
      <c r="D118" s="59" t="s">
        <v>985</v>
      </c>
      <c r="E118" s="241">
        <f t="shared" si="7"/>
        <v>40</v>
      </c>
      <c r="F118" s="56">
        <v>3</v>
      </c>
      <c r="H118" s="60"/>
      <c r="I118" s="60"/>
      <c r="J118" s="251"/>
      <c r="K118" s="249"/>
    </row>
    <row r="119" spans="1:11" s="59" customFormat="1" ht="15" x14ac:dyDescent="0.2">
      <c r="A119" s="61"/>
      <c r="B119" s="60" t="s">
        <v>1012</v>
      </c>
      <c r="C119" s="241" t="s">
        <v>987</v>
      </c>
      <c r="D119" s="59" t="s">
        <v>988</v>
      </c>
      <c r="E119" s="241">
        <f t="shared" si="7"/>
        <v>40</v>
      </c>
      <c r="F119" s="56">
        <v>4.5</v>
      </c>
      <c r="H119" s="60"/>
      <c r="I119" s="60"/>
      <c r="J119" s="251"/>
      <c r="K119" s="249"/>
    </row>
    <row r="120" spans="1:11" s="59" customFormat="1" ht="15" x14ac:dyDescent="0.2">
      <c r="A120" s="61"/>
      <c r="B120" s="60" t="s">
        <v>1013</v>
      </c>
      <c r="C120" s="241" t="s">
        <v>990</v>
      </c>
      <c r="D120" s="59" t="s">
        <v>991</v>
      </c>
      <c r="E120" s="241">
        <f t="shared" si="7"/>
        <v>40</v>
      </c>
      <c r="F120" s="56">
        <v>1.05</v>
      </c>
      <c r="H120" s="60"/>
      <c r="I120" s="60"/>
      <c r="J120" s="251"/>
      <c r="K120" s="249"/>
    </row>
    <row r="121" spans="1:11" s="59" customFormat="1" ht="15" x14ac:dyDescent="0.2">
      <c r="A121" s="61"/>
      <c r="B121" s="60" t="s">
        <v>1014</v>
      </c>
      <c r="C121" s="241" t="s">
        <v>993</v>
      </c>
      <c r="D121" s="59" t="s">
        <v>994</v>
      </c>
      <c r="E121" s="241">
        <f t="shared" si="7"/>
        <v>40</v>
      </c>
      <c r="F121" s="56">
        <v>2.1</v>
      </c>
      <c r="H121" s="60"/>
      <c r="I121" s="60"/>
      <c r="J121" s="251"/>
    </row>
    <row r="122" spans="1:11" s="59" customFormat="1" ht="15" x14ac:dyDescent="0.2">
      <c r="A122" s="61"/>
      <c r="B122" s="60" t="s">
        <v>1015</v>
      </c>
      <c r="C122" s="241" t="s">
        <v>996</v>
      </c>
      <c r="D122" s="59" t="s">
        <v>997</v>
      </c>
      <c r="E122" s="241">
        <f t="shared" si="7"/>
        <v>40</v>
      </c>
      <c r="F122" s="56">
        <v>3.1500000000000004</v>
      </c>
      <c r="H122" s="60"/>
      <c r="I122" s="60"/>
      <c r="J122" s="251"/>
    </row>
    <row r="123" spans="1:11" s="59" customFormat="1" ht="15" x14ac:dyDescent="0.2">
      <c r="A123" s="61"/>
      <c r="B123" s="60" t="s">
        <v>1016</v>
      </c>
      <c r="C123" s="241" t="s">
        <v>999</v>
      </c>
      <c r="D123" s="59" t="s">
        <v>1000</v>
      </c>
      <c r="E123" s="241">
        <f t="shared" si="7"/>
        <v>35</v>
      </c>
      <c r="F123" s="56">
        <v>0.75</v>
      </c>
      <c r="H123" s="60"/>
      <c r="I123" s="60"/>
      <c r="J123" s="251"/>
    </row>
    <row r="124" spans="1:11" s="59" customFormat="1" ht="15" x14ac:dyDescent="0.2">
      <c r="A124" s="61"/>
      <c r="B124" s="60" t="s">
        <v>1017</v>
      </c>
      <c r="C124" s="241" t="s">
        <v>1002</v>
      </c>
      <c r="D124" s="59" t="s">
        <v>1003</v>
      </c>
      <c r="E124" s="241">
        <f t="shared" si="7"/>
        <v>35</v>
      </c>
      <c r="F124" s="56">
        <v>1.5</v>
      </c>
      <c r="H124" s="60"/>
      <c r="I124" s="60"/>
      <c r="J124" s="251"/>
    </row>
    <row r="125" spans="1:11" s="59" customFormat="1" ht="15" x14ac:dyDescent="0.2">
      <c r="A125" s="61"/>
      <c r="B125" s="60" t="s">
        <v>1018</v>
      </c>
      <c r="C125" s="241" t="s">
        <v>1005</v>
      </c>
      <c r="D125" s="59" t="s">
        <v>1006</v>
      </c>
      <c r="E125" s="241">
        <f t="shared" si="7"/>
        <v>35</v>
      </c>
      <c r="F125" s="56">
        <v>2.25</v>
      </c>
      <c r="I125" s="251"/>
      <c r="J125" s="251"/>
    </row>
    <row r="126" spans="1:11" s="59" customFormat="1" ht="15" x14ac:dyDescent="0.2">
      <c r="A126" s="60"/>
      <c r="B126" s="60"/>
      <c r="I126" s="251"/>
      <c r="J126" s="251"/>
    </row>
    <row r="127" spans="1:11" s="59" customFormat="1" ht="15" x14ac:dyDescent="0.2">
      <c r="A127" s="61"/>
      <c r="B127" s="60"/>
      <c r="I127" s="251"/>
      <c r="J127" s="251"/>
    </row>
  </sheetData>
  <mergeCells count="2">
    <mergeCell ref="A9:J9"/>
    <mergeCell ref="A10:C10"/>
  </mergeCells>
  <pageMargins left="0.75" right="0.75" top="1" bottom="1" header="0.5" footer="0.5"/>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autoPageBreaks="0"/>
  </sheetPr>
  <dimension ref="A1:Z140"/>
  <sheetViews>
    <sheetView zoomScale="84" zoomScaleNormal="84" workbookViewId="0"/>
  </sheetViews>
  <sheetFormatPr defaultColWidth="8.7109375" defaultRowHeight="15" x14ac:dyDescent="0.2"/>
  <cols>
    <col min="1" max="1" width="14.7109375" style="21" customWidth="1"/>
    <col min="2" max="2" width="17.28515625" style="14" customWidth="1"/>
    <col min="3" max="3" width="149.7109375" style="5" customWidth="1"/>
    <col min="4" max="4" width="39.140625" style="5" hidden="1" customWidth="1"/>
    <col min="5" max="5" width="3.42578125" style="5" hidden="1" customWidth="1"/>
    <col min="6" max="6" width="17.7109375" style="5" customWidth="1"/>
    <col min="7" max="7" width="16.7109375" style="5" customWidth="1"/>
    <col min="8" max="8" width="18.7109375" style="5" customWidth="1"/>
    <col min="9" max="9" width="8.7109375" style="5" customWidth="1"/>
    <col min="10" max="10" width="10.140625" style="5" bestFit="1" customWidth="1"/>
    <col min="11" max="16384" width="8.7109375" style="5"/>
  </cols>
  <sheetData>
    <row r="1" spans="1:7" x14ac:dyDescent="0.2">
      <c r="F1" s="5" t="s">
        <v>0</v>
      </c>
    </row>
    <row r="2" spans="1:7" x14ac:dyDescent="0.2">
      <c r="F2" s="5" t="s">
        <v>1</v>
      </c>
    </row>
    <row r="3" spans="1:7" x14ac:dyDescent="0.2">
      <c r="F3" s="5" t="s">
        <v>2</v>
      </c>
    </row>
    <row r="5" spans="1:7" s="6" customFormat="1" ht="18.75" x14ac:dyDescent="0.2">
      <c r="A5" s="269" t="s">
        <v>1019</v>
      </c>
      <c r="B5" s="269"/>
      <c r="C5" s="262"/>
      <c r="D5" s="262"/>
      <c r="E5" s="262"/>
      <c r="F5" s="262"/>
      <c r="G5" s="262"/>
    </row>
    <row r="6" spans="1:7" x14ac:dyDescent="0.2">
      <c r="A6" s="5" t="str">
        <f>'AP &amp; Controller Hardware'!A6</f>
        <v>Effective on October 1st 2016</v>
      </c>
      <c r="B6" s="5"/>
    </row>
    <row r="7" spans="1:7" hidden="1" x14ac:dyDescent="0.2">
      <c r="A7" s="5" t="str">
        <f>'AP &amp; Controller Hardware'!A7</f>
        <v>Maintained by: Tom Blais</v>
      </c>
      <c r="B7" s="5"/>
    </row>
    <row r="8" spans="1:7" x14ac:dyDescent="0.2">
      <c r="A8" s="5" t="str">
        <f>'AP &amp; Controller Hardware'!A8</f>
        <v>Version: 20161001_rev1</v>
      </c>
      <c r="B8" s="5"/>
    </row>
    <row r="9" spans="1:7" x14ac:dyDescent="0.2">
      <c r="A9" s="310" t="s">
        <v>23</v>
      </c>
      <c r="B9" s="310"/>
      <c r="C9" s="264"/>
      <c r="D9" s="264"/>
      <c r="E9" s="264"/>
      <c r="F9" s="264"/>
      <c r="G9" s="264"/>
    </row>
    <row r="11" spans="1:7" x14ac:dyDescent="0.2">
      <c r="A11" s="270"/>
      <c r="B11" s="271" t="s">
        <v>331</v>
      </c>
      <c r="C11" s="147" t="s">
        <v>119</v>
      </c>
      <c r="D11" s="147"/>
      <c r="E11" s="147"/>
      <c r="F11" s="147" t="s">
        <v>121</v>
      </c>
      <c r="G11" s="147" t="s">
        <v>1020</v>
      </c>
    </row>
    <row r="12" spans="1:7" ht="30" x14ac:dyDescent="0.2">
      <c r="B12" s="14" t="s">
        <v>1021</v>
      </c>
      <c r="C12" s="11" t="s">
        <v>1022</v>
      </c>
      <c r="D12" s="5" t="s">
        <v>1023</v>
      </c>
      <c r="E12" s="5">
        <f t="shared" ref="E12:E17" si="0">LEN(D12)</f>
        <v>39</v>
      </c>
      <c r="F12" s="265">
        <v>299</v>
      </c>
      <c r="G12" s="5" t="s">
        <v>1024</v>
      </c>
    </row>
    <row r="13" spans="1:7" ht="30" x14ac:dyDescent="0.2">
      <c r="B13" s="14" t="s">
        <v>1025</v>
      </c>
      <c r="C13" s="11" t="s">
        <v>1026</v>
      </c>
      <c r="D13" s="5" t="s">
        <v>1027</v>
      </c>
      <c r="E13" s="5">
        <f t="shared" si="0"/>
        <v>38</v>
      </c>
      <c r="F13" s="265">
        <v>499</v>
      </c>
      <c r="G13" s="5" t="s">
        <v>1024</v>
      </c>
    </row>
    <row r="14" spans="1:7" ht="30" x14ac:dyDescent="0.2">
      <c r="B14" s="14" t="s">
        <v>1028</v>
      </c>
      <c r="C14" s="11" t="s">
        <v>1029</v>
      </c>
      <c r="D14" s="5" t="s">
        <v>1030</v>
      </c>
      <c r="E14" s="5">
        <f t="shared" si="0"/>
        <v>40</v>
      </c>
      <c r="F14" s="288">
        <v>399</v>
      </c>
      <c r="G14" s="5" t="s">
        <v>1024</v>
      </c>
    </row>
    <row r="15" spans="1:7" x14ac:dyDescent="0.2">
      <c r="B15" s="14" t="s">
        <v>1031</v>
      </c>
      <c r="C15" s="11" t="s">
        <v>1032</v>
      </c>
      <c r="D15" s="5" t="s">
        <v>1033</v>
      </c>
      <c r="E15" s="5">
        <f t="shared" si="0"/>
        <v>29</v>
      </c>
      <c r="F15" s="288">
        <v>99</v>
      </c>
      <c r="G15" s="5" t="s">
        <v>1024</v>
      </c>
    </row>
    <row r="16" spans="1:7" x14ac:dyDescent="0.2">
      <c r="B16" s="14" t="s">
        <v>1034</v>
      </c>
      <c r="C16" s="11" t="s">
        <v>1035</v>
      </c>
      <c r="D16" s="5" t="s">
        <v>1036</v>
      </c>
      <c r="E16" s="5">
        <f t="shared" si="0"/>
        <v>27</v>
      </c>
      <c r="F16" s="288">
        <v>149</v>
      </c>
      <c r="G16" s="5" t="s">
        <v>1024</v>
      </c>
    </row>
    <row r="17" spans="1:26" x14ac:dyDescent="0.2">
      <c r="B17" s="14" t="s">
        <v>1037</v>
      </c>
      <c r="C17" s="11" t="s">
        <v>1038</v>
      </c>
      <c r="D17" s="5" t="s">
        <v>1039</v>
      </c>
      <c r="E17" s="5">
        <f t="shared" si="0"/>
        <v>38</v>
      </c>
      <c r="F17" s="288">
        <v>248</v>
      </c>
      <c r="G17" s="5" t="s">
        <v>1024</v>
      </c>
    </row>
    <row r="18" spans="1:26" x14ac:dyDescent="0.2">
      <c r="B18" s="14" t="s">
        <v>1040</v>
      </c>
      <c r="C18" s="11" t="s">
        <v>1041</v>
      </c>
      <c r="D18" s="5" t="s">
        <v>1042</v>
      </c>
      <c r="E18" s="5">
        <f t="shared" ref="E18:E22" si="1">LEN(D18)</f>
        <v>39</v>
      </c>
      <c r="F18" s="288">
        <v>347</v>
      </c>
      <c r="G18" s="5" t="s">
        <v>1024</v>
      </c>
    </row>
    <row r="19" spans="1:26" x14ac:dyDescent="0.2">
      <c r="B19" s="14" t="s">
        <v>1043</v>
      </c>
      <c r="C19" s="11" t="s">
        <v>1044</v>
      </c>
      <c r="D19" s="5" t="s">
        <v>1045</v>
      </c>
      <c r="E19" s="5">
        <f t="shared" si="1"/>
        <v>28</v>
      </c>
      <c r="F19" s="288">
        <v>199</v>
      </c>
      <c r="G19" s="5" t="s">
        <v>1024</v>
      </c>
    </row>
    <row r="20" spans="1:26" x14ac:dyDescent="0.2">
      <c r="B20" s="14" t="s">
        <v>1046</v>
      </c>
      <c r="C20" s="11" t="s">
        <v>1047</v>
      </c>
      <c r="D20" s="5" t="s">
        <v>1048</v>
      </c>
      <c r="E20" s="5">
        <f t="shared" si="1"/>
        <v>26</v>
      </c>
      <c r="F20" s="288">
        <v>99</v>
      </c>
      <c r="G20" s="5" t="s">
        <v>1024</v>
      </c>
    </row>
    <row r="21" spans="1:26" x14ac:dyDescent="0.2">
      <c r="B21" s="14" t="s">
        <v>1049</v>
      </c>
      <c r="C21" s="11" t="s">
        <v>1050</v>
      </c>
      <c r="D21" s="5" t="s">
        <v>1051</v>
      </c>
      <c r="E21" s="5">
        <f t="shared" si="1"/>
        <v>34</v>
      </c>
      <c r="F21" s="288">
        <v>365</v>
      </c>
      <c r="G21" s="5" t="s">
        <v>1024</v>
      </c>
    </row>
    <row r="22" spans="1:26" x14ac:dyDescent="0.2">
      <c r="B22" s="14" t="s">
        <v>1052</v>
      </c>
      <c r="C22" s="11" t="s">
        <v>1053</v>
      </c>
      <c r="D22" s="5" t="s">
        <v>1054</v>
      </c>
      <c r="E22" s="5">
        <f t="shared" si="1"/>
        <v>32</v>
      </c>
      <c r="F22" s="288">
        <v>60</v>
      </c>
      <c r="G22" s="5" t="s">
        <v>1024</v>
      </c>
    </row>
    <row r="23" spans="1:26" x14ac:dyDescent="0.2">
      <c r="C23" s="11"/>
      <c r="F23" s="288"/>
      <c r="G23" s="11"/>
    </row>
    <row r="24" spans="1:26" x14ac:dyDescent="0.2">
      <c r="A24" s="263" t="s">
        <v>24</v>
      </c>
      <c r="B24" s="263"/>
      <c r="C24" s="267"/>
      <c r="D24" s="267"/>
      <c r="E24" s="267"/>
      <c r="F24" s="267"/>
      <c r="G24" s="264"/>
      <c r="I24" s="11"/>
      <c r="J24" s="11"/>
      <c r="L24" s="35"/>
      <c r="M24" s="35"/>
      <c r="N24" s="35"/>
      <c r="O24" s="35"/>
      <c r="P24" s="33"/>
      <c r="Q24" s="35"/>
      <c r="R24" s="35"/>
      <c r="S24" s="35"/>
      <c r="T24" s="35"/>
      <c r="U24" s="35"/>
      <c r="V24" s="35"/>
      <c r="W24" s="35"/>
      <c r="X24" s="35"/>
      <c r="Y24" s="35"/>
      <c r="Z24" s="35"/>
    </row>
    <row r="25" spans="1:26" ht="33" customHeight="1" x14ac:dyDescent="0.2">
      <c r="A25" s="329" t="s">
        <v>1055</v>
      </c>
      <c r="B25" s="339"/>
      <c r="C25" s="339"/>
      <c r="D25" s="339"/>
      <c r="E25" s="339"/>
      <c r="F25" s="339"/>
      <c r="G25" s="339"/>
      <c r="H25" s="339"/>
      <c r="I25" s="277"/>
      <c r="J25" s="11"/>
      <c r="L25" s="35"/>
      <c r="M25" s="35"/>
      <c r="N25" s="35"/>
      <c r="O25" s="35"/>
      <c r="P25" s="33"/>
      <c r="Q25" s="35"/>
      <c r="R25" s="35"/>
      <c r="S25" s="35"/>
      <c r="T25" s="35"/>
      <c r="U25" s="35"/>
      <c r="V25" s="35"/>
      <c r="W25" s="35"/>
      <c r="X25" s="35"/>
      <c r="Y25" s="35"/>
      <c r="Z25" s="35"/>
    </row>
    <row r="26" spans="1:26" ht="30" x14ac:dyDescent="0.2">
      <c r="A26" s="5"/>
      <c r="B26" s="52" t="s">
        <v>1056</v>
      </c>
      <c r="C26" s="52" t="s">
        <v>1057</v>
      </c>
      <c r="D26" s="12" t="s">
        <v>1058</v>
      </c>
      <c r="E26" s="12">
        <f>LEN(D26)</f>
        <v>22</v>
      </c>
      <c r="F26" s="288">
        <v>2497</v>
      </c>
      <c r="G26" s="11" t="s">
        <v>1059</v>
      </c>
      <c r="H26" s="9"/>
      <c r="I26" s="277"/>
      <c r="J26" s="11"/>
      <c r="L26" s="35"/>
      <c r="M26" s="35"/>
      <c r="N26" s="35"/>
      <c r="O26" s="35"/>
      <c r="P26" s="33"/>
      <c r="Q26" s="33"/>
      <c r="R26" s="35"/>
      <c r="S26" s="35"/>
      <c r="T26" s="35"/>
      <c r="U26" s="35"/>
      <c r="V26" s="33"/>
      <c r="W26" s="33"/>
      <c r="X26" s="35"/>
      <c r="Y26" s="35"/>
      <c r="Z26" s="35"/>
    </row>
    <row r="27" spans="1:26" ht="30" x14ac:dyDescent="0.2">
      <c r="A27" s="5"/>
      <c r="B27" s="52" t="s">
        <v>1060</v>
      </c>
      <c r="C27" s="52" t="s">
        <v>1061</v>
      </c>
      <c r="D27" s="12" t="s">
        <v>1062</v>
      </c>
      <c r="E27" s="12">
        <f>LEN(D27)</f>
        <v>29</v>
      </c>
      <c r="F27" s="288">
        <v>1997</v>
      </c>
      <c r="G27" s="11" t="s">
        <v>1059</v>
      </c>
      <c r="H27" s="9"/>
      <c r="I27" s="277"/>
      <c r="J27" s="11"/>
      <c r="L27" s="35"/>
      <c r="M27" s="35"/>
      <c r="N27" s="35"/>
      <c r="O27" s="35"/>
      <c r="P27" s="33"/>
      <c r="Q27" s="33"/>
      <c r="R27" s="35"/>
      <c r="S27" s="35"/>
      <c r="T27" s="35"/>
      <c r="U27" s="35"/>
      <c r="V27" s="33"/>
      <c r="W27" s="33"/>
      <c r="X27" s="35"/>
      <c r="Y27" s="35"/>
      <c r="Z27" s="35"/>
    </row>
    <row r="28" spans="1:26" x14ac:dyDescent="0.2">
      <c r="A28" s="5"/>
      <c r="B28" s="52"/>
      <c r="C28" s="52"/>
      <c r="D28" s="12"/>
      <c r="E28" s="12"/>
      <c r="F28" s="273"/>
      <c r="G28" s="11" t="s">
        <v>1059</v>
      </c>
      <c r="H28" s="40"/>
      <c r="I28" s="277"/>
      <c r="J28" s="49"/>
      <c r="L28" s="35"/>
      <c r="M28" s="35"/>
      <c r="N28" s="35"/>
      <c r="O28" s="35"/>
      <c r="P28" s="33"/>
      <c r="Q28" s="33"/>
      <c r="R28" s="35"/>
      <c r="S28" s="35"/>
      <c r="T28" s="35"/>
      <c r="U28" s="35"/>
      <c r="V28" s="33"/>
      <c r="W28" s="33"/>
      <c r="X28" s="35"/>
      <c r="Y28" s="35"/>
      <c r="Z28" s="35"/>
    </row>
    <row r="29" spans="1:26" ht="45" x14ac:dyDescent="0.2">
      <c r="A29" s="5"/>
      <c r="B29" s="52" t="s">
        <v>1063</v>
      </c>
      <c r="C29" s="52" t="s">
        <v>1064</v>
      </c>
      <c r="D29" s="12" t="s">
        <v>1065</v>
      </c>
      <c r="E29" s="12">
        <f>LEN(D29)</f>
        <v>26</v>
      </c>
      <c r="F29" s="288">
        <v>599</v>
      </c>
      <c r="G29" s="11" t="s">
        <v>1059</v>
      </c>
      <c r="H29" s="9"/>
      <c r="I29" s="277"/>
      <c r="J29" s="11"/>
      <c r="L29" s="35"/>
      <c r="M29" s="35"/>
      <c r="N29" s="35"/>
      <c r="O29" s="35"/>
      <c r="P29" s="33"/>
      <c r="Q29" s="33"/>
      <c r="R29" s="35"/>
      <c r="S29" s="35"/>
      <c r="T29" s="35"/>
      <c r="U29" s="35"/>
      <c r="V29" s="33"/>
      <c r="W29" s="33"/>
      <c r="X29" s="35"/>
      <c r="Y29" s="35"/>
      <c r="Z29" s="35"/>
    </row>
    <row r="30" spans="1:26" x14ac:dyDescent="0.2">
      <c r="A30" s="5"/>
      <c r="B30" s="52" t="s">
        <v>1066</v>
      </c>
      <c r="C30" s="53" t="s">
        <v>1067</v>
      </c>
      <c r="D30" s="12" t="s">
        <v>1068</v>
      </c>
      <c r="E30" s="12">
        <f>LEN(D30)</f>
        <v>32</v>
      </c>
      <c r="F30" s="288">
        <v>999</v>
      </c>
      <c r="G30" s="11" t="s">
        <v>1059</v>
      </c>
      <c r="H30" s="9"/>
      <c r="I30" s="277"/>
      <c r="J30" s="11"/>
      <c r="L30" s="35"/>
      <c r="M30" s="35"/>
      <c r="N30" s="35"/>
      <c r="O30" s="35"/>
      <c r="P30" s="33"/>
      <c r="Q30" s="33"/>
      <c r="R30" s="35"/>
      <c r="S30" s="35"/>
      <c r="T30" s="35"/>
      <c r="U30" s="35"/>
      <c r="V30" s="33"/>
      <c r="W30" s="33"/>
      <c r="X30" s="35"/>
      <c r="Y30" s="35"/>
      <c r="Z30" s="35"/>
    </row>
    <row r="31" spans="1:26" x14ac:dyDescent="0.2">
      <c r="A31" s="5"/>
      <c r="B31" s="52" t="s">
        <v>1069</v>
      </c>
      <c r="C31" s="53" t="s">
        <v>1070</v>
      </c>
      <c r="D31" s="12" t="s">
        <v>1071</v>
      </c>
      <c r="E31" s="12">
        <f>LEN(D31)</f>
        <v>23</v>
      </c>
      <c r="F31" s="288">
        <v>899</v>
      </c>
      <c r="G31" s="11" t="s">
        <v>1059</v>
      </c>
      <c r="H31" s="9"/>
      <c r="I31" s="277"/>
      <c r="J31" s="11"/>
      <c r="L31" s="35"/>
      <c r="M31" s="35"/>
      <c r="N31" s="35"/>
      <c r="O31" s="35"/>
      <c r="P31" s="33"/>
      <c r="Q31" s="33"/>
      <c r="R31" s="35"/>
      <c r="S31" s="35"/>
      <c r="T31" s="35"/>
      <c r="U31" s="35"/>
      <c r="V31" s="33"/>
      <c r="W31" s="33"/>
      <c r="X31" s="35"/>
      <c r="Y31" s="35"/>
      <c r="Z31" s="35"/>
    </row>
    <row r="32" spans="1:26" ht="18" customHeight="1" x14ac:dyDescent="0.2">
      <c r="A32" s="5"/>
      <c r="B32" s="52" t="s">
        <v>1072</v>
      </c>
      <c r="C32" s="53" t="s">
        <v>1073</v>
      </c>
      <c r="D32" s="12" t="s">
        <v>1074</v>
      </c>
      <c r="E32" s="12">
        <f>LEN(D32)</f>
        <v>29</v>
      </c>
      <c r="F32" s="288">
        <v>499</v>
      </c>
      <c r="G32" s="11" t="s">
        <v>1059</v>
      </c>
      <c r="H32" s="9"/>
      <c r="I32" s="277"/>
      <c r="J32" s="11"/>
      <c r="L32" s="35"/>
      <c r="M32" s="35"/>
      <c r="N32" s="35"/>
      <c r="O32" s="35"/>
      <c r="P32" s="33"/>
      <c r="Q32" s="33"/>
      <c r="R32" s="35"/>
      <c r="S32" s="35"/>
      <c r="T32" s="35"/>
      <c r="U32" s="35"/>
      <c r="V32" s="33"/>
      <c r="W32" s="33"/>
      <c r="X32" s="35"/>
      <c r="Y32" s="35"/>
      <c r="Z32" s="35"/>
    </row>
    <row r="33" spans="1:26" ht="29.45" customHeight="1" x14ac:dyDescent="0.2">
      <c r="A33" s="5"/>
      <c r="B33" s="52" t="s">
        <v>1075</v>
      </c>
      <c r="C33" s="53" t="s">
        <v>1076</v>
      </c>
      <c r="D33" s="12" t="s">
        <v>1077</v>
      </c>
      <c r="E33" s="12">
        <f>LEN(D33)</f>
        <v>35</v>
      </c>
      <c r="F33" s="288">
        <v>695</v>
      </c>
      <c r="G33" s="11" t="s">
        <v>1059</v>
      </c>
      <c r="H33" s="9"/>
      <c r="I33" s="277"/>
      <c r="J33" s="11"/>
      <c r="L33" s="35"/>
      <c r="M33" s="35"/>
      <c r="N33" s="35"/>
      <c r="O33" s="35"/>
      <c r="P33" s="33"/>
      <c r="Q33" s="33"/>
      <c r="R33" s="35"/>
      <c r="S33" s="35"/>
      <c r="T33" s="35"/>
      <c r="U33" s="35"/>
      <c r="V33" s="33"/>
      <c r="W33" s="33"/>
      <c r="X33" s="35"/>
      <c r="Y33" s="35"/>
      <c r="Z33" s="35"/>
    </row>
    <row r="34" spans="1:26" x14ac:dyDescent="0.2">
      <c r="E34" s="12"/>
    </row>
    <row r="35" spans="1:26" x14ac:dyDescent="0.2">
      <c r="A35" s="310" t="s">
        <v>25</v>
      </c>
      <c r="B35" s="310"/>
      <c r="C35" s="264"/>
      <c r="D35" s="264"/>
      <c r="E35" s="264"/>
      <c r="F35" s="264"/>
      <c r="G35" s="264"/>
    </row>
    <row r="36" spans="1:26" x14ac:dyDescent="0.2">
      <c r="A36" s="14"/>
      <c r="B36" s="55" t="s">
        <v>1078</v>
      </c>
      <c r="C36" s="54" t="s">
        <v>1079</v>
      </c>
      <c r="D36" s="5" t="s">
        <v>1080</v>
      </c>
      <c r="E36" s="11">
        <f>LEN(D36)</f>
        <v>24</v>
      </c>
      <c r="F36" s="288">
        <v>1495</v>
      </c>
      <c r="G36" s="9" t="s">
        <v>1024</v>
      </c>
    </row>
    <row r="37" spans="1:26" x14ac:dyDescent="0.2">
      <c r="E37" s="12"/>
    </row>
    <row r="38" spans="1:26" x14ac:dyDescent="0.2">
      <c r="A38" s="310" t="s">
        <v>26</v>
      </c>
      <c r="B38" s="310"/>
      <c r="C38" s="264"/>
      <c r="D38" s="264"/>
      <c r="E38" s="264"/>
      <c r="F38" s="264"/>
      <c r="G38" s="264"/>
    </row>
    <row r="39" spans="1:26" ht="13.9" customHeight="1" x14ac:dyDescent="0.2">
      <c r="A39" s="1"/>
      <c r="B39" s="2"/>
      <c r="C39" s="307"/>
      <c r="D39" s="307"/>
      <c r="E39" s="12"/>
      <c r="F39" s="307"/>
      <c r="G39" s="307"/>
    </row>
    <row r="40" spans="1:26" x14ac:dyDescent="0.2">
      <c r="B40" s="14" t="s">
        <v>1081</v>
      </c>
      <c r="C40" s="5" t="s">
        <v>1082</v>
      </c>
      <c r="D40" s="5" t="s">
        <v>1083</v>
      </c>
      <c r="E40" s="12">
        <f t="shared" ref="E40:E63" si="2">LEN(D40)</f>
        <v>33</v>
      </c>
      <c r="F40" s="288">
        <v>10</v>
      </c>
      <c r="G40" s="9" t="s">
        <v>1024</v>
      </c>
      <c r="H40" s="5" t="s">
        <v>1084</v>
      </c>
    </row>
    <row r="41" spans="1:26" x14ac:dyDescent="0.2">
      <c r="B41" s="14" t="s">
        <v>1085</v>
      </c>
      <c r="C41" s="5" t="s">
        <v>1086</v>
      </c>
      <c r="D41" s="5" t="s">
        <v>1087</v>
      </c>
      <c r="E41" s="12">
        <f t="shared" si="2"/>
        <v>33</v>
      </c>
      <c r="F41" s="288">
        <v>10</v>
      </c>
      <c r="G41" s="9" t="s">
        <v>1024</v>
      </c>
      <c r="H41" s="5" t="s">
        <v>1084</v>
      </c>
    </row>
    <row r="42" spans="1:26" x14ac:dyDescent="0.2">
      <c r="B42" s="14" t="s">
        <v>1088</v>
      </c>
      <c r="C42" s="5" t="s">
        <v>1089</v>
      </c>
      <c r="D42" s="5" t="s">
        <v>1090</v>
      </c>
      <c r="E42" s="12">
        <f t="shared" si="2"/>
        <v>33</v>
      </c>
      <c r="F42" s="288">
        <v>10</v>
      </c>
      <c r="G42" s="9" t="s">
        <v>1024</v>
      </c>
      <c r="H42" s="5" t="s">
        <v>1084</v>
      </c>
    </row>
    <row r="43" spans="1:26" x14ac:dyDescent="0.2">
      <c r="B43" s="14" t="s">
        <v>1091</v>
      </c>
      <c r="C43" s="5" t="s">
        <v>1092</v>
      </c>
      <c r="D43" s="5" t="s">
        <v>1093</v>
      </c>
      <c r="E43" s="12">
        <f t="shared" si="2"/>
        <v>33</v>
      </c>
      <c r="F43" s="288">
        <v>10</v>
      </c>
      <c r="G43" s="9" t="s">
        <v>1024</v>
      </c>
      <c r="H43" s="5" t="s">
        <v>1084</v>
      </c>
    </row>
    <row r="44" spans="1:26" x14ac:dyDescent="0.2">
      <c r="B44" s="14" t="s">
        <v>1094</v>
      </c>
      <c r="C44" s="5" t="s">
        <v>1095</v>
      </c>
      <c r="D44" s="5" t="s">
        <v>1096</v>
      </c>
      <c r="E44" s="12">
        <f t="shared" si="2"/>
        <v>33</v>
      </c>
      <c r="F44" s="288">
        <v>10</v>
      </c>
      <c r="G44" s="9" t="s">
        <v>1024</v>
      </c>
      <c r="H44" s="5" t="s">
        <v>1084</v>
      </c>
    </row>
    <row r="45" spans="1:26" x14ac:dyDescent="0.2">
      <c r="B45" s="14" t="s">
        <v>1097</v>
      </c>
      <c r="C45" s="5" t="s">
        <v>1098</v>
      </c>
      <c r="D45" s="5" t="s">
        <v>1099</v>
      </c>
      <c r="E45" s="12">
        <f t="shared" si="2"/>
        <v>33</v>
      </c>
      <c r="F45" s="288">
        <v>10</v>
      </c>
      <c r="G45" s="9" t="s">
        <v>1024</v>
      </c>
      <c r="H45" s="5" t="s">
        <v>1084</v>
      </c>
    </row>
    <row r="46" spans="1:26" x14ac:dyDescent="0.2">
      <c r="B46" s="14" t="s">
        <v>1100</v>
      </c>
      <c r="C46" s="5" t="s">
        <v>1101</v>
      </c>
      <c r="D46" s="5" t="s">
        <v>1102</v>
      </c>
      <c r="E46" s="12">
        <f t="shared" si="2"/>
        <v>33</v>
      </c>
      <c r="F46" s="288">
        <v>10</v>
      </c>
      <c r="G46" s="9" t="s">
        <v>1024</v>
      </c>
      <c r="H46" s="5" t="s">
        <v>1084</v>
      </c>
    </row>
    <row r="47" spans="1:26" x14ac:dyDescent="0.2">
      <c r="B47" s="14" t="s">
        <v>1103</v>
      </c>
      <c r="C47" s="5" t="s">
        <v>1104</v>
      </c>
      <c r="D47" s="5" t="s">
        <v>1105</v>
      </c>
      <c r="E47" s="12">
        <f t="shared" si="2"/>
        <v>33</v>
      </c>
      <c r="F47" s="288">
        <v>10</v>
      </c>
      <c r="G47" s="9" t="s">
        <v>1024</v>
      </c>
      <c r="H47" s="5" t="s">
        <v>1084</v>
      </c>
    </row>
    <row r="48" spans="1:26" x14ac:dyDescent="0.2">
      <c r="B48" s="14" t="s">
        <v>1106</v>
      </c>
      <c r="C48" s="5" t="s">
        <v>1107</v>
      </c>
      <c r="D48" s="5" t="s">
        <v>1108</v>
      </c>
      <c r="E48" s="12">
        <f t="shared" si="2"/>
        <v>33</v>
      </c>
      <c r="F48" s="288">
        <v>10</v>
      </c>
      <c r="G48" s="9" t="s">
        <v>1024</v>
      </c>
      <c r="H48" s="5" t="s">
        <v>1084</v>
      </c>
    </row>
    <row r="49" spans="1:8" x14ac:dyDescent="0.2">
      <c r="B49" s="14" t="s">
        <v>1109</v>
      </c>
      <c r="C49" s="5" t="s">
        <v>1110</v>
      </c>
      <c r="D49" s="5" t="s">
        <v>1111</v>
      </c>
      <c r="E49" s="12">
        <f t="shared" si="2"/>
        <v>33</v>
      </c>
      <c r="F49" s="288">
        <v>10</v>
      </c>
      <c r="G49" s="9" t="s">
        <v>1024</v>
      </c>
      <c r="H49" s="5" t="s">
        <v>1084</v>
      </c>
    </row>
    <row r="50" spans="1:8" x14ac:dyDescent="0.2">
      <c r="B50" s="14" t="s">
        <v>1112</v>
      </c>
      <c r="C50" s="5" t="s">
        <v>1113</v>
      </c>
      <c r="D50" s="5" t="s">
        <v>1114</v>
      </c>
      <c r="E50" s="12">
        <f t="shared" si="2"/>
        <v>33</v>
      </c>
      <c r="F50" s="288">
        <v>10</v>
      </c>
      <c r="G50" s="9" t="s">
        <v>1024</v>
      </c>
      <c r="H50" s="5" t="s">
        <v>1084</v>
      </c>
    </row>
    <row r="51" spans="1:8" ht="13.9" customHeight="1" x14ac:dyDescent="0.2">
      <c r="A51" s="1"/>
      <c r="B51" s="2"/>
      <c r="C51" s="307"/>
      <c r="D51" s="307"/>
      <c r="E51" s="12"/>
      <c r="F51" s="307"/>
      <c r="G51" s="307"/>
    </row>
    <row r="52" spans="1:8" ht="13.9" customHeight="1" x14ac:dyDescent="0.2">
      <c r="A52" s="1"/>
      <c r="B52" s="14" t="s">
        <v>1115</v>
      </c>
      <c r="C52" s="5" t="s">
        <v>1116</v>
      </c>
      <c r="D52" s="5" t="s">
        <v>1117</v>
      </c>
      <c r="E52" s="12">
        <f t="shared" si="2"/>
        <v>36</v>
      </c>
      <c r="F52" s="288">
        <v>20</v>
      </c>
      <c r="G52" s="9" t="s">
        <v>1024</v>
      </c>
      <c r="H52" s="5" t="s">
        <v>1084</v>
      </c>
    </row>
    <row r="53" spans="1:8" ht="13.9" customHeight="1" x14ac:dyDescent="0.2">
      <c r="A53" s="1"/>
      <c r="B53" s="14" t="s">
        <v>1118</v>
      </c>
      <c r="C53" s="5" t="s">
        <v>1119</v>
      </c>
      <c r="D53" s="5" t="s">
        <v>1120</v>
      </c>
      <c r="E53" s="12">
        <f t="shared" si="2"/>
        <v>36</v>
      </c>
      <c r="F53" s="288">
        <v>20</v>
      </c>
      <c r="G53" s="9" t="s">
        <v>1024</v>
      </c>
      <c r="H53" s="5" t="s">
        <v>1084</v>
      </c>
    </row>
    <row r="54" spans="1:8" ht="13.9" customHeight="1" x14ac:dyDescent="0.2">
      <c r="A54" s="1"/>
      <c r="B54" s="14" t="s">
        <v>1121</v>
      </c>
      <c r="C54" s="5" t="s">
        <v>1122</v>
      </c>
      <c r="D54" s="5" t="s">
        <v>1123</v>
      </c>
      <c r="E54" s="12">
        <f t="shared" si="2"/>
        <v>36</v>
      </c>
      <c r="F54" s="288">
        <v>20</v>
      </c>
      <c r="G54" s="9" t="s">
        <v>1024</v>
      </c>
      <c r="H54" s="5" t="s">
        <v>1084</v>
      </c>
    </row>
    <row r="55" spans="1:8" ht="13.9" customHeight="1" x14ac:dyDescent="0.2">
      <c r="A55" s="1"/>
      <c r="B55" s="14" t="s">
        <v>1124</v>
      </c>
      <c r="C55" s="5" t="s">
        <v>1125</v>
      </c>
      <c r="D55" s="5" t="s">
        <v>1126</v>
      </c>
      <c r="E55" s="12">
        <f t="shared" si="2"/>
        <v>36</v>
      </c>
      <c r="F55" s="288">
        <v>20</v>
      </c>
      <c r="G55" s="9" t="s">
        <v>1024</v>
      </c>
      <c r="H55" s="5" t="s">
        <v>1084</v>
      </c>
    </row>
    <row r="56" spans="1:8" ht="13.9" customHeight="1" x14ac:dyDescent="0.2">
      <c r="A56" s="1"/>
      <c r="B56" s="14" t="s">
        <v>1127</v>
      </c>
      <c r="C56" s="5" t="s">
        <v>1128</v>
      </c>
      <c r="D56" s="5" t="s">
        <v>1129</v>
      </c>
      <c r="E56" s="12">
        <f t="shared" si="2"/>
        <v>36</v>
      </c>
      <c r="F56" s="288">
        <v>20</v>
      </c>
      <c r="G56" s="9" t="s">
        <v>1024</v>
      </c>
      <c r="H56" s="5" t="s">
        <v>1084</v>
      </c>
    </row>
    <row r="57" spans="1:8" ht="13.9" customHeight="1" x14ac:dyDescent="0.2">
      <c r="A57" s="1"/>
      <c r="B57" s="14" t="s">
        <v>1130</v>
      </c>
      <c r="C57" s="5" t="s">
        <v>1131</v>
      </c>
      <c r="D57" s="5" t="s">
        <v>1132</v>
      </c>
      <c r="E57" s="12">
        <f t="shared" si="2"/>
        <v>36</v>
      </c>
      <c r="F57" s="288">
        <v>20</v>
      </c>
      <c r="G57" s="9" t="s">
        <v>1024</v>
      </c>
      <c r="H57" s="5" t="s">
        <v>1084</v>
      </c>
    </row>
    <row r="58" spans="1:8" ht="13.9" customHeight="1" x14ac:dyDescent="0.2">
      <c r="A58" s="1"/>
      <c r="B58" s="14" t="s">
        <v>1133</v>
      </c>
      <c r="C58" s="5" t="s">
        <v>1134</v>
      </c>
      <c r="D58" s="5" t="s">
        <v>1135</v>
      </c>
      <c r="E58" s="12">
        <f t="shared" si="2"/>
        <v>36</v>
      </c>
      <c r="F58" s="288">
        <v>20</v>
      </c>
      <c r="G58" s="9" t="s">
        <v>1024</v>
      </c>
      <c r="H58" s="5" t="s">
        <v>1084</v>
      </c>
    </row>
    <row r="59" spans="1:8" ht="13.9" customHeight="1" x14ac:dyDescent="0.2">
      <c r="A59" s="1"/>
      <c r="B59" s="14" t="s">
        <v>1136</v>
      </c>
      <c r="C59" s="5" t="s">
        <v>1137</v>
      </c>
      <c r="D59" s="5" t="s">
        <v>1138</v>
      </c>
      <c r="E59" s="12">
        <f t="shared" si="2"/>
        <v>36</v>
      </c>
      <c r="F59" s="288">
        <v>20</v>
      </c>
      <c r="G59" s="9" t="s">
        <v>1024</v>
      </c>
      <c r="H59" s="5" t="s">
        <v>1084</v>
      </c>
    </row>
    <row r="60" spans="1:8" ht="13.9" customHeight="1" x14ac:dyDescent="0.2">
      <c r="A60" s="1"/>
      <c r="B60" s="14" t="s">
        <v>1139</v>
      </c>
      <c r="C60" s="5" t="s">
        <v>1140</v>
      </c>
      <c r="D60" s="5" t="s">
        <v>1141</v>
      </c>
      <c r="E60" s="12">
        <f t="shared" si="2"/>
        <v>36</v>
      </c>
      <c r="F60" s="288">
        <v>20</v>
      </c>
      <c r="G60" s="9" t="s">
        <v>1024</v>
      </c>
      <c r="H60" s="5" t="s">
        <v>1084</v>
      </c>
    </row>
    <row r="61" spans="1:8" ht="13.9" customHeight="1" x14ac:dyDescent="0.2">
      <c r="A61" s="1"/>
      <c r="B61" s="14" t="s">
        <v>1142</v>
      </c>
      <c r="C61" s="5" t="s">
        <v>1143</v>
      </c>
      <c r="D61" s="5" t="s">
        <v>1144</v>
      </c>
      <c r="E61" s="12">
        <f t="shared" si="2"/>
        <v>36</v>
      </c>
      <c r="F61" s="288">
        <v>20</v>
      </c>
      <c r="G61" s="9" t="s">
        <v>1024</v>
      </c>
      <c r="H61" s="5" t="s">
        <v>1084</v>
      </c>
    </row>
    <row r="62" spans="1:8" ht="13.9" customHeight="1" x14ac:dyDescent="0.2">
      <c r="A62" s="1"/>
      <c r="B62" s="14" t="s">
        <v>1145</v>
      </c>
      <c r="C62" s="5" t="s">
        <v>1146</v>
      </c>
      <c r="D62" s="5" t="s">
        <v>1147</v>
      </c>
      <c r="E62" s="12">
        <f t="shared" si="2"/>
        <v>36</v>
      </c>
      <c r="F62" s="288">
        <v>20</v>
      </c>
      <c r="G62" s="9" t="s">
        <v>1024</v>
      </c>
      <c r="H62" s="5" t="s">
        <v>1084</v>
      </c>
    </row>
    <row r="63" spans="1:8" ht="13.9" customHeight="1" x14ac:dyDescent="0.2">
      <c r="A63" s="1"/>
      <c r="B63" s="14" t="s">
        <v>1148</v>
      </c>
      <c r="C63" s="5" t="s">
        <v>1149</v>
      </c>
      <c r="D63" s="5" t="s">
        <v>1150</v>
      </c>
      <c r="E63" s="12">
        <f t="shared" si="2"/>
        <v>36</v>
      </c>
      <c r="F63" s="288">
        <v>20</v>
      </c>
      <c r="G63" s="9" t="s">
        <v>1024</v>
      </c>
      <c r="H63" s="5" t="s">
        <v>1084</v>
      </c>
    </row>
    <row r="64" spans="1:8" ht="13.9" customHeight="1" x14ac:dyDescent="0.2">
      <c r="A64" s="1"/>
      <c r="B64" s="2"/>
      <c r="C64" s="307"/>
      <c r="D64" s="307"/>
      <c r="E64" s="12"/>
      <c r="F64" s="307"/>
      <c r="G64" s="307"/>
    </row>
    <row r="65" spans="2:8" x14ac:dyDescent="0.2">
      <c r="B65" s="14" t="s">
        <v>1151</v>
      </c>
      <c r="C65" s="5" t="s">
        <v>1152</v>
      </c>
      <c r="D65" s="5" t="s">
        <v>1153</v>
      </c>
      <c r="F65" s="288">
        <v>20</v>
      </c>
      <c r="G65" s="9" t="s">
        <v>1024</v>
      </c>
      <c r="H65" s="5" t="s">
        <v>1084</v>
      </c>
    </row>
    <row r="66" spans="2:8" x14ac:dyDescent="0.2">
      <c r="B66" s="14" t="s">
        <v>1154</v>
      </c>
      <c r="C66" s="5" t="s">
        <v>1155</v>
      </c>
      <c r="D66" s="5" t="s">
        <v>1156</v>
      </c>
      <c r="F66" s="288">
        <v>20</v>
      </c>
      <c r="G66" s="9" t="s">
        <v>1024</v>
      </c>
      <c r="H66" s="5" t="s">
        <v>1084</v>
      </c>
    </row>
    <row r="67" spans="2:8" x14ac:dyDescent="0.2">
      <c r="B67" s="14" t="s">
        <v>1157</v>
      </c>
      <c r="C67" s="5" t="s">
        <v>1158</v>
      </c>
      <c r="D67" s="5" t="s">
        <v>1159</v>
      </c>
      <c r="F67" s="288">
        <v>20</v>
      </c>
      <c r="G67" s="9" t="s">
        <v>1024</v>
      </c>
      <c r="H67" s="5" t="s">
        <v>1084</v>
      </c>
    </row>
    <row r="68" spans="2:8" x14ac:dyDescent="0.2">
      <c r="B68" s="14" t="s">
        <v>1160</v>
      </c>
      <c r="C68" s="5" t="s">
        <v>1161</v>
      </c>
      <c r="D68" s="5" t="s">
        <v>1162</v>
      </c>
      <c r="F68" s="288">
        <v>20</v>
      </c>
      <c r="G68" s="9" t="s">
        <v>1024</v>
      </c>
      <c r="H68" s="5" t="s">
        <v>1084</v>
      </c>
    </row>
    <row r="69" spans="2:8" x14ac:dyDescent="0.2">
      <c r="B69" s="14" t="s">
        <v>1163</v>
      </c>
      <c r="C69" s="5" t="s">
        <v>1164</v>
      </c>
      <c r="D69" s="5" t="s">
        <v>1165</v>
      </c>
      <c r="F69" s="288">
        <v>20</v>
      </c>
      <c r="G69" s="9" t="s">
        <v>1024</v>
      </c>
      <c r="H69" s="5" t="s">
        <v>1084</v>
      </c>
    </row>
    <row r="70" spans="2:8" x14ac:dyDescent="0.2">
      <c r="B70" s="14" t="s">
        <v>1166</v>
      </c>
      <c r="C70" s="5" t="s">
        <v>1167</v>
      </c>
      <c r="D70" s="5" t="s">
        <v>1168</v>
      </c>
      <c r="F70" s="288">
        <v>20</v>
      </c>
      <c r="G70" s="9" t="s">
        <v>1024</v>
      </c>
      <c r="H70" s="5" t="s">
        <v>1084</v>
      </c>
    </row>
    <row r="71" spans="2:8" x14ac:dyDescent="0.2">
      <c r="B71" s="14" t="s">
        <v>1169</v>
      </c>
      <c r="C71" s="5" t="s">
        <v>1170</v>
      </c>
      <c r="D71" s="5" t="s">
        <v>1171</v>
      </c>
      <c r="F71" s="288">
        <v>20</v>
      </c>
      <c r="G71" s="9" t="s">
        <v>1024</v>
      </c>
      <c r="H71" s="5" t="s">
        <v>1084</v>
      </c>
    </row>
    <row r="72" spans="2:8" x14ac:dyDescent="0.2">
      <c r="B72" s="14" t="s">
        <v>1172</v>
      </c>
      <c r="C72" s="5" t="s">
        <v>1173</v>
      </c>
      <c r="D72" s="5" t="s">
        <v>1174</v>
      </c>
      <c r="F72" s="288">
        <v>20</v>
      </c>
      <c r="G72" s="9" t="s">
        <v>1024</v>
      </c>
      <c r="H72" s="5" t="s">
        <v>1084</v>
      </c>
    </row>
    <row r="73" spans="2:8" x14ac:dyDescent="0.2">
      <c r="B73" s="14" t="s">
        <v>1175</v>
      </c>
      <c r="C73" s="5" t="s">
        <v>1176</v>
      </c>
      <c r="D73" s="5" t="s">
        <v>1177</v>
      </c>
      <c r="F73" s="288">
        <v>20</v>
      </c>
      <c r="G73" s="9" t="s">
        <v>1024</v>
      </c>
      <c r="H73" s="5" t="s">
        <v>1084</v>
      </c>
    </row>
    <row r="74" spans="2:8" x14ac:dyDescent="0.2">
      <c r="B74" s="14" t="s">
        <v>1178</v>
      </c>
      <c r="C74" s="5" t="s">
        <v>1179</v>
      </c>
      <c r="D74" s="5" t="s">
        <v>1180</v>
      </c>
      <c r="F74" s="288">
        <v>20</v>
      </c>
      <c r="G74" s="9" t="s">
        <v>1024</v>
      </c>
      <c r="H74" s="5" t="s">
        <v>1084</v>
      </c>
    </row>
    <row r="75" spans="2:8" x14ac:dyDescent="0.2">
      <c r="F75" s="288"/>
      <c r="G75" s="9"/>
    </row>
    <row r="76" spans="2:8" ht="15" customHeight="1" x14ac:dyDescent="0.2">
      <c r="B76" s="14" t="s">
        <v>1181</v>
      </c>
      <c r="C76" s="5" t="s">
        <v>1182</v>
      </c>
      <c r="D76" s="5" t="s">
        <v>1183</v>
      </c>
      <c r="E76" s="11">
        <f t="shared" ref="E76:E81" si="3">LEN(D76)</f>
        <v>36</v>
      </c>
      <c r="F76" s="288">
        <v>50</v>
      </c>
      <c r="G76" s="9" t="s">
        <v>1184</v>
      </c>
      <c r="H76" s="5" t="s">
        <v>1084</v>
      </c>
    </row>
    <row r="77" spans="2:8" ht="15" customHeight="1" x14ac:dyDescent="0.2">
      <c r="B77" s="14" t="s">
        <v>1185</v>
      </c>
      <c r="C77" s="5" t="s">
        <v>1186</v>
      </c>
      <c r="D77" s="5" t="s">
        <v>1187</v>
      </c>
      <c r="E77" s="11">
        <f t="shared" si="3"/>
        <v>36</v>
      </c>
      <c r="F77" s="288">
        <v>50</v>
      </c>
      <c r="G77" s="9" t="s">
        <v>1184</v>
      </c>
      <c r="H77" s="5" t="s">
        <v>1084</v>
      </c>
    </row>
    <row r="78" spans="2:8" ht="15" customHeight="1" x14ac:dyDescent="0.2">
      <c r="B78" s="14" t="s">
        <v>1188</v>
      </c>
      <c r="C78" s="5" t="s">
        <v>1189</v>
      </c>
      <c r="D78" s="5" t="s">
        <v>1190</v>
      </c>
      <c r="E78" s="11">
        <f t="shared" si="3"/>
        <v>36</v>
      </c>
      <c r="F78" s="288">
        <v>50</v>
      </c>
      <c r="G78" s="9" t="s">
        <v>1184</v>
      </c>
      <c r="H78" s="5" t="s">
        <v>1084</v>
      </c>
    </row>
    <row r="79" spans="2:8" ht="15" customHeight="1" x14ac:dyDescent="0.2">
      <c r="B79" s="14" t="s">
        <v>1191</v>
      </c>
      <c r="C79" s="5" t="s">
        <v>1192</v>
      </c>
      <c r="D79" s="5" t="s">
        <v>1193</v>
      </c>
      <c r="E79" s="11">
        <f t="shared" si="3"/>
        <v>36</v>
      </c>
      <c r="F79" s="288">
        <v>50</v>
      </c>
      <c r="G79" s="9" t="s">
        <v>1184</v>
      </c>
      <c r="H79" s="5" t="s">
        <v>1084</v>
      </c>
    </row>
    <row r="80" spans="2:8" ht="15" customHeight="1" x14ac:dyDescent="0.2">
      <c r="B80" s="14" t="s">
        <v>1194</v>
      </c>
      <c r="C80" s="5" t="s">
        <v>1195</v>
      </c>
      <c r="D80" s="5" t="s">
        <v>1196</v>
      </c>
      <c r="E80" s="11">
        <f t="shared" si="3"/>
        <v>36</v>
      </c>
      <c r="F80" s="288">
        <v>50</v>
      </c>
      <c r="G80" s="9" t="s">
        <v>1184</v>
      </c>
      <c r="H80" s="5" t="s">
        <v>1084</v>
      </c>
    </row>
    <row r="81" spans="1:8" ht="15" customHeight="1" x14ac:dyDescent="0.2">
      <c r="B81" s="14" t="s">
        <v>1197</v>
      </c>
      <c r="C81" s="5" t="s">
        <v>1198</v>
      </c>
      <c r="D81" s="5" t="s">
        <v>1199</v>
      </c>
      <c r="E81" s="11">
        <f t="shared" si="3"/>
        <v>36</v>
      </c>
      <c r="F81" s="288">
        <v>50</v>
      </c>
      <c r="G81" s="9" t="s">
        <v>1184</v>
      </c>
      <c r="H81" s="5" t="s">
        <v>1084</v>
      </c>
    </row>
    <row r="82" spans="1:8" x14ac:dyDescent="0.2">
      <c r="F82" s="288"/>
      <c r="G82" s="9"/>
    </row>
    <row r="84" spans="1:8" x14ac:dyDescent="0.2">
      <c r="A84" s="310" t="s">
        <v>27</v>
      </c>
      <c r="B84" s="310"/>
      <c r="C84" s="264"/>
      <c r="D84" s="264"/>
      <c r="E84" s="264"/>
      <c r="F84" s="264"/>
      <c r="G84" s="264"/>
    </row>
    <row r="86" spans="1:8" ht="30" x14ac:dyDescent="0.2">
      <c r="B86" s="14" t="s">
        <v>1200</v>
      </c>
      <c r="C86" s="11" t="s">
        <v>1201</v>
      </c>
      <c r="D86" s="5" t="s">
        <v>1202</v>
      </c>
      <c r="E86" s="11">
        <f t="shared" ref="E86:E94" si="4">LEN(D86)</f>
        <v>32</v>
      </c>
      <c r="F86" s="288">
        <v>60</v>
      </c>
      <c r="G86" s="9" t="s">
        <v>1024</v>
      </c>
      <c r="H86" s="5" t="s">
        <v>1084</v>
      </c>
    </row>
    <row r="87" spans="1:8" ht="30" x14ac:dyDescent="0.2">
      <c r="B87" s="14" t="s">
        <v>1203</v>
      </c>
      <c r="C87" s="11" t="s">
        <v>1204</v>
      </c>
      <c r="D87" s="5" t="s">
        <v>1205</v>
      </c>
      <c r="E87" s="11">
        <f t="shared" si="4"/>
        <v>32</v>
      </c>
      <c r="F87" s="288">
        <v>60</v>
      </c>
      <c r="G87" s="9" t="s">
        <v>1024</v>
      </c>
      <c r="H87" s="5" t="s">
        <v>1084</v>
      </c>
    </row>
    <row r="88" spans="1:8" ht="30" x14ac:dyDescent="0.2">
      <c r="B88" s="14" t="s">
        <v>1206</v>
      </c>
      <c r="C88" s="11" t="s">
        <v>1207</v>
      </c>
      <c r="D88" s="5" t="s">
        <v>1208</v>
      </c>
      <c r="E88" s="11">
        <f t="shared" si="4"/>
        <v>32</v>
      </c>
      <c r="F88" s="288">
        <v>60</v>
      </c>
      <c r="G88" s="9" t="s">
        <v>1024</v>
      </c>
      <c r="H88" s="5" t="s">
        <v>1084</v>
      </c>
    </row>
    <row r="89" spans="1:8" ht="30" x14ac:dyDescent="0.2">
      <c r="B89" s="14" t="s">
        <v>1209</v>
      </c>
      <c r="C89" s="11" t="s">
        <v>1210</v>
      </c>
      <c r="D89" s="5" t="s">
        <v>1211</v>
      </c>
      <c r="E89" s="11">
        <f t="shared" si="4"/>
        <v>32</v>
      </c>
      <c r="F89" s="288">
        <v>60</v>
      </c>
      <c r="G89" s="9" t="s">
        <v>1024</v>
      </c>
      <c r="H89" s="5" t="s">
        <v>1084</v>
      </c>
    </row>
    <row r="90" spans="1:8" ht="30" x14ac:dyDescent="0.2">
      <c r="B90" s="14" t="s">
        <v>1212</v>
      </c>
      <c r="C90" s="11" t="s">
        <v>1213</v>
      </c>
      <c r="D90" s="5" t="s">
        <v>1214</v>
      </c>
      <c r="E90" s="11">
        <f t="shared" ref="E90" si="5">LEN(D90)</f>
        <v>32</v>
      </c>
      <c r="F90" s="288">
        <v>60</v>
      </c>
      <c r="G90" s="9" t="s">
        <v>1024</v>
      </c>
      <c r="H90" s="5" t="s">
        <v>1084</v>
      </c>
    </row>
    <row r="91" spans="1:8" ht="30" x14ac:dyDescent="0.2">
      <c r="B91" s="14" t="s">
        <v>1215</v>
      </c>
      <c r="C91" s="11" t="s">
        <v>1216</v>
      </c>
      <c r="D91" s="5" t="s">
        <v>1217</v>
      </c>
      <c r="E91" s="11">
        <f t="shared" si="4"/>
        <v>32</v>
      </c>
      <c r="F91" s="288">
        <v>60</v>
      </c>
      <c r="G91" s="9" t="s">
        <v>1024</v>
      </c>
      <c r="H91" s="5" t="s">
        <v>1084</v>
      </c>
    </row>
    <row r="92" spans="1:8" ht="30" x14ac:dyDescent="0.2">
      <c r="B92" s="14" t="s">
        <v>1218</v>
      </c>
      <c r="C92" s="11" t="s">
        <v>1219</v>
      </c>
      <c r="D92" s="5" t="s">
        <v>1220</v>
      </c>
      <c r="E92" s="11">
        <f t="shared" si="4"/>
        <v>32</v>
      </c>
      <c r="F92" s="288">
        <v>65</v>
      </c>
      <c r="G92" s="9" t="s">
        <v>1024</v>
      </c>
      <c r="H92" s="5" t="s">
        <v>1084</v>
      </c>
    </row>
    <row r="93" spans="1:8" ht="30" x14ac:dyDescent="0.2">
      <c r="B93" s="14" t="s">
        <v>1221</v>
      </c>
      <c r="C93" s="11" t="s">
        <v>1222</v>
      </c>
      <c r="D93" s="5" t="s">
        <v>1223</v>
      </c>
      <c r="E93" s="11">
        <f t="shared" si="4"/>
        <v>34</v>
      </c>
      <c r="F93" s="288">
        <v>60</v>
      </c>
      <c r="G93" s="9" t="s">
        <v>1024</v>
      </c>
      <c r="H93" s="5" t="s">
        <v>1084</v>
      </c>
    </row>
    <row r="94" spans="1:8" ht="28.9" customHeight="1" x14ac:dyDescent="0.2">
      <c r="B94" s="14" t="s">
        <v>1224</v>
      </c>
      <c r="C94" s="11" t="s">
        <v>1225</v>
      </c>
      <c r="D94" s="5" t="s">
        <v>1226</v>
      </c>
      <c r="E94" s="11">
        <f t="shared" si="4"/>
        <v>32</v>
      </c>
      <c r="F94" s="288">
        <v>60</v>
      </c>
      <c r="G94" s="9" t="s">
        <v>1024</v>
      </c>
      <c r="H94" s="5" t="s">
        <v>1084</v>
      </c>
    </row>
    <row r="95" spans="1:8" x14ac:dyDescent="0.2">
      <c r="A95" s="14"/>
      <c r="B95" s="14" t="s">
        <v>1227</v>
      </c>
      <c r="C95" s="11" t="s">
        <v>1228</v>
      </c>
      <c r="D95" s="5" t="s">
        <v>1229</v>
      </c>
      <c r="E95" s="11">
        <f t="shared" ref="E95:E102" si="6">LEN(D95)</f>
        <v>32</v>
      </c>
      <c r="F95" s="288">
        <v>100</v>
      </c>
      <c r="G95" s="9" t="s">
        <v>1024</v>
      </c>
      <c r="H95" s="5" t="s">
        <v>1084</v>
      </c>
    </row>
    <row r="96" spans="1:8" x14ac:dyDescent="0.2">
      <c r="A96" s="14"/>
      <c r="B96" s="14" t="s">
        <v>1230</v>
      </c>
      <c r="C96" s="11" t="s">
        <v>1231</v>
      </c>
      <c r="D96" s="5" t="s">
        <v>1232</v>
      </c>
      <c r="E96" s="11">
        <f t="shared" si="6"/>
        <v>32</v>
      </c>
      <c r="F96" s="288">
        <v>100</v>
      </c>
      <c r="G96" s="9" t="s">
        <v>1024</v>
      </c>
      <c r="H96" s="5" t="s">
        <v>1084</v>
      </c>
    </row>
    <row r="97" spans="1:8" x14ac:dyDescent="0.2">
      <c r="A97" s="14"/>
      <c r="B97" s="14" t="s">
        <v>1233</v>
      </c>
      <c r="C97" s="11" t="s">
        <v>1234</v>
      </c>
      <c r="D97" s="5" t="s">
        <v>1235</v>
      </c>
      <c r="E97" s="11">
        <f t="shared" si="6"/>
        <v>32</v>
      </c>
      <c r="F97" s="288">
        <v>100</v>
      </c>
      <c r="G97" s="9" t="s">
        <v>1024</v>
      </c>
      <c r="H97" s="5" t="s">
        <v>1084</v>
      </c>
    </row>
    <row r="98" spans="1:8" x14ac:dyDescent="0.2">
      <c r="A98" s="14"/>
      <c r="B98" s="14" t="s">
        <v>1236</v>
      </c>
      <c r="C98" s="11" t="s">
        <v>1237</v>
      </c>
      <c r="D98" s="5" t="s">
        <v>1238</v>
      </c>
      <c r="E98" s="11">
        <f t="shared" si="6"/>
        <v>32</v>
      </c>
      <c r="F98" s="288">
        <v>100</v>
      </c>
      <c r="G98" s="9" t="s">
        <v>1024</v>
      </c>
      <c r="H98" s="5" t="s">
        <v>1084</v>
      </c>
    </row>
    <row r="99" spans="1:8" x14ac:dyDescent="0.2">
      <c r="A99" s="14"/>
      <c r="B99" s="14" t="s">
        <v>1239</v>
      </c>
      <c r="C99" s="11" t="s">
        <v>1240</v>
      </c>
      <c r="D99" s="5" t="s">
        <v>1241</v>
      </c>
      <c r="E99" s="11">
        <f t="shared" si="6"/>
        <v>32</v>
      </c>
      <c r="F99" s="288">
        <v>100</v>
      </c>
      <c r="G99" s="9" t="s">
        <v>1024</v>
      </c>
      <c r="H99" s="5" t="s">
        <v>1084</v>
      </c>
    </row>
    <row r="100" spans="1:8" x14ac:dyDescent="0.2">
      <c r="A100" s="14"/>
      <c r="B100" s="14" t="s">
        <v>1242</v>
      </c>
      <c r="C100" s="11" t="s">
        <v>1243</v>
      </c>
      <c r="D100" s="5" t="s">
        <v>1244</v>
      </c>
      <c r="E100" s="11">
        <f t="shared" si="6"/>
        <v>32</v>
      </c>
      <c r="F100" s="288">
        <v>100</v>
      </c>
      <c r="G100" s="9" t="s">
        <v>1024</v>
      </c>
      <c r="H100" s="5" t="s">
        <v>1084</v>
      </c>
    </row>
    <row r="101" spans="1:8" x14ac:dyDescent="0.2">
      <c r="A101" s="14"/>
      <c r="B101" s="14" t="s">
        <v>1245</v>
      </c>
      <c r="C101" s="11" t="s">
        <v>1246</v>
      </c>
      <c r="D101" s="5" t="s">
        <v>1247</v>
      </c>
      <c r="E101" s="11">
        <f t="shared" si="6"/>
        <v>32</v>
      </c>
      <c r="F101" s="288">
        <v>100</v>
      </c>
      <c r="G101" s="9" t="s">
        <v>1024</v>
      </c>
      <c r="H101" s="5" t="s">
        <v>1084</v>
      </c>
    </row>
    <row r="102" spans="1:8" x14ac:dyDescent="0.2">
      <c r="A102" s="14"/>
      <c r="B102" s="14" t="s">
        <v>1248</v>
      </c>
      <c r="C102" s="11" t="s">
        <v>1249</v>
      </c>
      <c r="D102" s="5" t="s">
        <v>1250</v>
      </c>
      <c r="E102" s="11">
        <f t="shared" si="6"/>
        <v>32</v>
      </c>
      <c r="F102" s="288">
        <v>100</v>
      </c>
      <c r="G102" s="9" t="s">
        <v>1024</v>
      </c>
      <c r="H102" s="5" t="s">
        <v>1084</v>
      </c>
    </row>
    <row r="103" spans="1:8" x14ac:dyDescent="0.2">
      <c r="F103" s="288"/>
      <c r="G103" s="9"/>
    </row>
    <row r="104" spans="1:8" x14ac:dyDescent="0.2">
      <c r="A104" s="310" t="s">
        <v>1251</v>
      </c>
      <c r="B104" s="310"/>
      <c r="C104" s="264"/>
      <c r="D104" s="264"/>
      <c r="E104" s="264"/>
      <c r="F104" s="264"/>
      <c r="G104" s="264"/>
    </row>
    <row r="105" spans="1:8" x14ac:dyDescent="0.2">
      <c r="F105" s="288"/>
      <c r="G105" s="9"/>
    </row>
    <row r="106" spans="1:8" x14ac:dyDescent="0.2">
      <c r="B106" s="14" t="s">
        <v>1252</v>
      </c>
      <c r="C106" s="5" t="s">
        <v>1253</v>
      </c>
      <c r="D106" s="5" t="s">
        <v>1254</v>
      </c>
      <c r="E106" s="11">
        <f t="shared" ref="E106:E115" si="7">LEN(D106)</f>
        <v>33</v>
      </c>
      <c r="F106" s="288">
        <v>11</v>
      </c>
      <c r="G106" s="9" t="s">
        <v>1024</v>
      </c>
      <c r="H106" s="5" t="s">
        <v>1255</v>
      </c>
    </row>
    <row r="107" spans="1:8" x14ac:dyDescent="0.2">
      <c r="B107" s="14" t="s">
        <v>1256</v>
      </c>
      <c r="C107" s="5" t="s">
        <v>1257</v>
      </c>
      <c r="D107" s="5" t="s">
        <v>1258</v>
      </c>
      <c r="E107" s="11">
        <f t="shared" si="7"/>
        <v>33</v>
      </c>
      <c r="F107" s="288">
        <v>11</v>
      </c>
      <c r="G107" s="9" t="s">
        <v>1024</v>
      </c>
      <c r="H107" s="5" t="s">
        <v>1255</v>
      </c>
    </row>
    <row r="108" spans="1:8" x14ac:dyDescent="0.2">
      <c r="B108" s="14" t="s">
        <v>1259</v>
      </c>
      <c r="C108" s="5" t="s">
        <v>1260</v>
      </c>
      <c r="D108" s="5" t="s">
        <v>1261</v>
      </c>
      <c r="E108" s="11">
        <f t="shared" si="7"/>
        <v>33</v>
      </c>
      <c r="F108" s="288">
        <v>11</v>
      </c>
      <c r="G108" s="9" t="s">
        <v>1024</v>
      </c>
      <c r="H108" s="5" t="s">
        <v>1255</v>
      </c>
    </row>
    <row r="109" spans="1:8" x14ac:dyDescent="0.2">
      <c r="B109" s="14" t="s">
        <v>1262</v>
      </c>
      <c r="C109" s="5" t="s">
        <v>1263</v>
      </c>
      <c r="D109" s="5" t="s">
        <v>1264</v>
      </c>
      <c r="E109" s="11">
        <f t="shared" si="7"/>
        <v>33</v>
      </c>
      <c r="F109" s="288">
        <v>11</v>
      </c>
      <c r="G109" s="9" t="s">
        <v>1024</v>
      </c>
      <c r="H109" s="5" t="s">
        <v>1255</v>
      </c>
    </row>
    <row r="110" spans="1:8" x14ac:dyDescent="0.2">
      <c r="B110" s="14" t="s">
        <v>1265</v>
      </c>
      <c r="C110" s="5" t="s">
        <v>1266</v>
      </c>
      <c r="D110" s="5" t="s">
        <v>1267</v>
      </c>
      <c r="E110" s="11">
        <f t="shared" si="7"/>
        <v>33</v>
      </c>
      <c r="F110" s="288">
        <v>11</v>
      </c>
      <c r="G110" s="9" t="s">
        <v>1024</v>
      </c>
      <c r="H110" s="5" t="s">
        <v>1255</v>
      </c>
    </row>
    <row r="111" spans="1:8" x14ac:dyDescent="0.2">
      <c r="B111" s="14" t="s">
        <v>1268</v>
      </c>
      <c r="C111" s="5" t="s">
        <v>1269</v>
      </c>
      <c r="D111" s="5" t="s">
        <v>1270</v>
      </c>
      <c r="E111" s="11">
        <f t="shared" si="7"/>
        <v>33</v>
      </c>
      <c r="F111" s="288">
        <v>11</v>
      </c>
      <c r="G111" s="9" t="s">
        <v>1024</v>
      </c>
      <c r="H111" s="5" t="s">
        <v>1255</v>
      </c>
    </row>
    <row r="112" spans="1:8" x14ac:dyDescent="0.2">
      <c r="B112" s="14" t="s">
        <v>1271</v>
      </c>
      <c r="C112" s="5" t="s">
        <v>1272</v>
      </c>
      <c r="D112" s="5" t="s">
        <v>1273</v>
      </c>
      <c r="E112" s="11">
        <f t="shared" si="7"/>
        <v>33</v>
      </c>
      <c r="F112" s="288">
        <v>11</v>
      </c>
      <c r="G112" s="9" t="s">
        <v>1024</v>
      </c>
      <c r="H112" s="5" t="s">
        <v>1255</v>
      </c>
    </row>
    <row r="113" spans="1:8" x14ac:dyDescent="0.2">
      <c r="B113" s="14" t="s">
        <v>1274</v>
      </c>
      <c r="C113" s="5" t="s">
        <v>1275</v>
      </c>
      <c r="D113" s="5" t="s">
        <v>1276</v>
      </c>
      <c r="E113" s="11">
        <f t="shared" si="7"/>
        <v>33</v>
      </c>
      <c r="F113" s="288">
        <v>11</v>
      </c>
      <c r="G113" s="9" t="s">
        <v>1024</v>
      </c>
      <c r="H113" s="5" t="s">
        <v>1255</v>
      </c>
    </row>
    <row r="114" spans="1:8" x14ac:dyDescent="0.2">
      <c r="B114" s="14" t="s">
        <v>1277</v>
      </c>
      <c r="C114" s="5" t="s">
        <v>1278</v>
      </c>
      <c r="D114" s="5" t="s">
        <v>1279</v>
      </c>
      <c r="E114" s="11">
        <f t="shared" si="7"/>
        <v>33</v>
      </c>
      <c r="F114" s="288">
        <v>11</v>
      </c>
      <c r="G114" s="9" t="s">
        <v>1024</v>
      </c>
      <c r="H114" s="5" t="s">
        <v>1255</v>
      </c>
    </row>
    <row r="115" spans="1:8" x14ac:dyDescent="0.2">
      <c r="B115" s="14" t="s">
        <v>1280</v>
      </c>
      <c r="C115" s="5" t="s">
        <v>1281</v>
      </c>
      <c r="D115" s="5" t="s">
        <v>1282</v>
      </c>
      <c r="E115" s="11">
        <f t="shared" si="7"/>
        <v>33</v>
      </c>
      <c r="F115" s="288">
        <v>11</v>
      </c>
      <c r="G115" s="9" t="s">
        <v>1024</v>
      </c>
      <c r="H115" s="5" t="s">
        <v>1255</v>
      </c>
    </row>
    <row r="116" spans="1:8" x14ac:dyDescent="0.2">
      <c r="F116" s="288"/>
      <c r="G116" s="9"/>
    </row>
    <row r="117" spans="1:8" x14ac:dyDescent="0.2">
      <c r="B117" s="14" t="s">
        <v>1283</v>
      </c>
      <c r="C117" s="5" t="s">
        <v>1284</v>
      </c>
      <c r="D117" s="5" t="s">
        <v>1285</v>
      </c>
      <c r="E117" s="11">
        <f t="shared" ref="E117:E122" si="8">LEN(D117)</f>
        <v>34</v>
      </c>
      <c r="F117" s="288">
        <v>500</v>
      </c>
      <c r="G117" s="9" t="s">
        <v>1024</v>
      </c>
    </row>
    <row r="118" spans="1:8" x14ac:dyDescent="0.2">
      <c r="B118" s="14" t="s">
        <v>1286</v>
      </c>
      <c r="C118" s="5" t="s">
        <v>1287</v>
      </c>
      <c r="D118" s="5" t="s">
        <v>1288</v>
      </c>
      <c r="E118" s="11">
        <f t="shared" si="8"/>
        <v>24</v>
      </c>
      <c r="F118" s="288">
        <v>50</v>
      </c>
      <c r="G118" s="9" t="s">
        <v>1024</v>
      </c>
    </row>
    <row r="119" spans="1:8" x14ac:dyDescent="0.2">
      <c r="B119" s="14" t="s">
        <v>1289</v>
      </c>
      <c r="C119" s="5" t="s">
        <v>1290</v>
      </c>
      <c r="D119" s="5" t="s">
        <v>1291</v>
      </c>
      <c r="E119" s="11">
        <f t="shared" si="8"/>
        <v>26</v>
      </c>
      <c r="F119" s="288">
        <v>1000</v>
      </c>
      <c r="G119" s="9" t="s">
        <v>1024</v>
      </c>
    </row>
    <row r="120" spans="1:8" x14ac:dyDescent="0.2">
      <c r="B120" s="14" t="s">
        <v>1292</v>
      </c>
      <c r="C120" s="5" t="s">
        <v>1293</v>
      </c>
      <c r="D120" s="5" t="s">
        <v>1294</v>
      </c>
      <c r="E120" s="11">
        <f t="shared" si="8"/>
        <v>27</v>
      </c>
      <c r="F120" s="288">
        <v>800</v>
      </c>
      <c r="G120" s="9" t="s">
        <v>1024</v>
      </c>
    </row>
    <row r="121" spans="1:8" x14ac:dyDescent="0.2">
      <c r="B121" s="14" t="s">
        <v>1295</v>
      </c>
      <c r="C121" s="5" t="s">
        <v>1296</v>
      </c>
      <c r="D121" s="5" t="s">
        <v>1297</v>
      </c>
      <c r="E121" s="11">
        <f t="shared" si="8"/>
        <v>24</v>
      </c>
      <c r="F121" s="288">
        <v>850</v>
      </c>
      <c r="G121" s="9" t="s">
        <v>1024</v>
      </c>
    </row>
    <row r="122" spans="1:8" x14ac:dyDescent="0.2">
      <c r="B122" s="14" t="s">
        <v>1298</v>
      </c>
      <c r="C122" s="5" t="s">
        <v>1299</v>
      </c>
      <c r="D122" s="5" t="s">
        <v>1300</v>
      </c>
      <c r="E122" s="11">
        <f t="shared" si="8"/>
        <v>26</v>
      </c>
      <c r="F122" s="288">
        <v>700</v>
      </c>
      <c r="G122" s="9" t="s">
        <v>1024</v>
      </c>
    </row>
    <row r="123" spans="1:8" x14ac:dyDescent="0.2">
      <c r="A123" s="14"/>
      <c r="B123" s="14" t="s">
        <v>1301</v>
      </c>
      <c r="C123" s="5" t="s">
        <v>1302</v>
      </c>
      <c r="D123" s="5" t="s">
        <v>1303</v>
      </c>
      <c r="E123" s="11">
        <f t="shared" ref="E123:E126" si="9">LEN(D123)</f>
        <v>34</v>
      </c>
      <c r="F123" s="288">
        <v>75</v>
      </c>
      <c r="G123" s="9" t="s">
        <v>1024</v>
      </c>
      <c r="H123" s="5" t="s">
        <v>1304</v>
      </c>
    </row>
    <row r="124" spans="1:8" x14ac:dyDescent="0.2">
      <c r="A124" s="14"/>
      <c r="B124" s="14" t="s">
        <v>1305</v>
      </c>
      <c r="C124" s="5" t="s">
        <v>1306</v>
      </c>
      <c r="D124" s="5" t="s">
        <v>1307</v>
      </c>
      <c r="E124" s="11">
        <f t="shared" si="9"/>
        <v>32</v>
      </c>
      <c r="F124" s="288">
        <v>15</v>
      </c>
      <c r="G124" s="9" t="s">
        <v>1024</v>
      </c>
      <c r="H124" s="5" t="s">
        <v>1304</v>
      </c>
    </row>
    <row r="125" spans="1:8" x14ac:dyDescent="0.2">
      <c r="A125" s="14"/>
      <c r="B125" s="14" t="s">
        <v>1308</v>
      </c>
      <c r="C125" s="232" t="s">
        <v>1309</v>
      </c>
      <c r="D125" s="5" t="s">
        <v>1310</v>
      </c>
      <c r="E125" s="11">
        <f t="shared" si="9"/>
        <v>39</v>
      </c>
      <c r="F125" s="288">
        <v>50</v>
      </c>
      <c r="G125" s="9" t="s">
        <v>1024</v>
      </c>
      <c r="H125" s="5" t="s">
        <v>1304</v>
      </c>
    </row>
    <row r="126" spans="1:8" x14ac:dyDescent="0.2">
      <c r="A126" s="14"/>
      <c r="B126" s="14" t="s">
        <v>1311</v>
      </c>
      <c r="C126" s="5" t="s">
        <v>1312</v>
      </c>
      <c r="D126" s="5" t="s">
        <v>1313</v>
      </c>
      <c r="E126" s="11">
        <f t="shared" si="9"/>
        <v>40</v>
      </c>
      <c r="F126" s="288">
        <v>50</v>
      </c>
      <c r="G126" s="9" t="s">
        <v>1024</v>
      </c>
      <c r="H126" s="5" t="s">
        <v>1304</v>
      </c>
    </row>
    <row r="127" spans="1:8" x14ac:dyDescent="0.2">
      <c r="A127" s="14"/>
      <c r="B127" s="14" t="s">
        <v>1314</v>
      </c>
      <c r="C127" s="5" t="s">
        <v>1315</v>
      </c>
      <c r="D127" s="5" t="s">
        <v>1316</v>
      </c>
      <c r="E127" s="11">
        <f t="shared" ref="E127" si="10">LEN(D127)</f>
        <v>36</v>
      </c>
      <c r="F127" s="288">
        <v>599</v>
      </c>
      <c r="G127" s="9" t="s">
        <v>1024</v>
      </c>
    </row>
    <row r="128" spans="1:8" x14ac:dyDescent="0.2">
      <c r="A128" s="14"/>
      <c r="B128" s="55" t="s">
        <v>1317</v>
      </c>
      <c r="C128" s="54" t="s">
        <v>1318</v>
      </c>
      <c r="D128" s="5" t="s">
        <v>1319</v>
      </c>
      <c r="E128" s="11"/>
      <c r="F128" s="288">
        <v>175</v>
      </c>
      <c r="G128" s="9" t="s">
        <v>1024</v>
      </c>
    </row>
    <row r="129" spans="1:12" ht="15.75" customHeight="1" x14ac:dyDescent="0.2">
      <c r="A129" s="14"/>
      <c r="B129" s="55" t="s">
        <v>1320</v>
      </c>
      <c r="C129" s="54" t="s">
        <v>1321</v>
      </c>
      <c r="D129" s="5" t="s">
        <v>1322</v>
      </c>
      <c r="E129" s="11">
        <f t="shared" ref="E129:E137" si="11">LEN(D129)</f>
        <v>38</v>
      </c>
      <c r="F129" s="288">
        <v>30</v>
      </c>
      <c r="G129" s="9" t="s">
        <v>1024</v>
      </c>
    </row>
    <row r="130" spans="1:12" x14ac:dyDescent="0.2">
      <c r="A130" s="14"/>
      <c r="B130" s="55" t="s">
        <v>1323</v>
      </c>
      <c r="C130" s="54" t="s">
        <v>1324</v>
      </c>
      <c r="D130" s="5" t="s">
        <v>1325</v>
      </c>
      <c r="E130" s="11">
        <f t="shared" si="11"/>
        <v>31</v>
      </c>
      <c r="F130" s="288">
        <v>50</v>
      </c>
      <c r="G130" s="9" t="s">
        <v>1024</v>
      </c>
    </row>
    <row r="131" spans="1:12" x14ac:dyDescent="0.2">
      <c r="A131" s="14"/>
      <c r="B131" s="55" t="s">
        <v>1326</v>
      </c>
      <c r="C131" s="54" t="s">
        <v>1327</v>
      </c>
      <c r="D131" s="5" t="s">
        <v>1328</v>
      </c>
      <c r="E131" s="11">
        <f t="shared" si="11"/>
        <v>36</v>
      </c>
      <c r="F131" s="288">
        <v>50</v>
      </c>
      <c r="G131" s="9" t="s">
        <v>1024</v>
      </c>
    </row>
    <row r="132" spans="1:12" x14ac:dyDescent="0.2">
      <c r="A132" s="14"/>
      <c r="B132" s="55" t="s">
        <v>1329</v>
      </c>
      <c r="C132" s="54" t="s">
        <v>1330</v>
      </c>
      <c r="D132" s="5" t="s">
        <v>1331</v>
      </c>
      <c r="E132" s="11">
        <f t="shared" si="11"/>
        <v>31</v>
      </c>
      <c r="F132" s="288">
        <v>12</v>
      </c>
      <c r="G132" s="9" t="s">
        <v>1024</v>
      </c>
    </row>
    <row r="133" spans="1:12" x14ac:dyDescent="0.2">
      <c r="A133" s="14"/>
      <c r="B133" s="55" t="s">
        <v>1332</v>
      </c>
      <c r="C133" s="54" t="s">
        <v>1333</v>
      </c>
      <c r="D133" s="5" t="s">
        <v>1334</v>
      </c>
      <c r="E133" s="11">
        <f t="shared" si="11"/>
        <v>31</v>
      </c>
      <c r="F133" s="288">
        <v>25</v>
      </c>
      <c r="G133" s="9" t="s">
        <v>1024</v>
      </c>
    </row>
    <row r="134" spans="1:12" x14ac:dyDescent="0.2">
      <c r="A134" s="14"/>
      <c r="B134" s="55" t="s">
        <v>1335</v>
      </c>
      <c r="C134" s="5" t="s">
        <v>1336</v>
      </c>
      <c r="D134" s="54" t="s">
        <v>1337</v>
      </c>
      <c r="E134" s="11">
        <f t="shared" si="11"/>
        <v>30</v>
      </c>
      <c r="F134" s="288">
        <v>12</v>
      </c>
      <c r="G134" s="9" t="s">
        <v>1024</v>
      </c>
    </row>
    <row r="135" spans="1:12" x14ac:dyDescent="0.2">
      <c r="A135" s="14"/>
      <c r="B135" s="55" t="s">
        <v>1338</v>
      </c>
      <c r="C135" s="5" t="s">
        <v>1339</v>
      </c>
      <c r="D135" s="54" t="s">
        <v>1340</v>
      </c>
      <c r="E135" s="11">
        <f t="shared" si="11"/>
        <v>32</v>
      </c>
      <c r="F135" s="288">
        <v>25</v>
      </c>
      <c r="G135" s="9" t="s">
        <v>1024</v>
      </c>
    </row>
    <row r="136" spans="1:12" x14ac:dyDescent="0.2">
      <c r="A136" s="14"/>
      <c r="B136" s="55" t="s">
        <v>1341</v>
      </c>
      <c r="C136" s="5" t="s">
        <v>1342</v>
      </c>
      <c r="D136" s="54" t="s">
        <v>1343</v>
      </c>
      <c r="E136" s="11">
        <f t="shared" si="11"/>
        <v>38</v>
      </c>
      <c r="F136" s="288">
        <v>10</v>
      </c>
      <c r="G136" s="9" t="s">
        <v>1024</v>
      </c>
    </row>
    <row r="137" spans="1:12" x14ac:dyDescent="0.2">
      <c r="B137" s="55" t="s">
        <v>1344</v>
      </c>
      <c r="C137" s="5" t="s">
        <v>1345</v>
      </c>
      <c r="D137" s="54" t="s">
        <v>1346</v>
      </c>
      <c r="E137" s="11">
        <f t="shared" si="11"/>
        <v>30</v>
      </c>
      <c r="F137" s="288">
        <v>12</v>
      </c>
      <c r="G137" s="9" t="s">
        <v>1024</v>
      </c>
    </row>
    <row r="138" spans="1:12" x14ac:dyDescent="0.2">
      <c r="A138" s="310" t="s">
        <v>322</v>
      </c>
      <c r="B138" s="310"/>
      <c r="C138" s="263"/>
      <c r="D138" s="263"/>
      <c r="E138" s="263"/>
      <c r="F138" s="263"/>
      <c r="G138" s="263"/>
    </row>
    <row r="139" spans="1:12" ht="47.65" customHeight="1" x14ac:dyDescent="0.2">
      <c r="A139" s="328" t="s">
        <v>323</v>
      </c>
      <c r="B139" s="328"/>
      <c r="C139" s="327"/>
      <c r="D139" s="327"/>
      <c r="E139" s="327"/>
      <c r="F139" s="327"/>
      <c r="G139" s="327"/>
      <c r="H139" s="327"/>
      <c r="I139" s="327"/>
      <c r="J139" s="327"/>
      <c r="K139" s="327"/>
      <c r="L139" s="327"/>
    </row>
    <row r="140" spans="1:12" x14ac:dyDescent="0.2">
      <c r="G140" s="10"/>
    </row>
  </sheetData>
  <mergeCells count="3">
    <mergeCell ref="H139:L139"/>
    <mergeCell ref="A139:G139"/>
    <mergeCell ref="A25:H25"/>
  </mergeCells>
  <phoneticPr fontId="20" type="noConversion"/>
  <pageMargins left="0.25" right="0.25" top="0.75" bottom="0.5" header="0.5" footer="0.5"/>
  <pageSetup scale="42" fitToHeight="0" orientation="portrait" r:id="rId1"/>
  <headerFooter alignWithMargins="0">
    <oddHeader>&amp;CMarch Price List</oddHeader>
    <oddFooter>&amp;L&amp;"Arial,Bold"Ruckus Wireless Confidential&amp;C&amp;D&amp;R&amp;P</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G256"/>
  <sheetViews>
    <sheetView zoomScale="83" zoomScaleNormal="83" workbookViewId="0"/>
  </sheetViews>
  <sheetFormatPr defaultColWidth="8.7109375" defaultRowHeight="15" x14ac:dyDescent="0.2"/>
  <cols>
    <col min="1" max="1" width="5.42578125" style="21" customWidth="1"/>
    <col min="2" max="2" width="41.42578125" style="14" customWidth="1"/>
    <col min="3" max="3" width="110.42578125" style="5" customWidth="1"/>
    <col min="4" max="4" width="39.140625" style="5" customWidth="1"/>
    <col min="5" max="5" width="6" style="5" customWidth="1"/>
    <col min="6" max="6" width="43.7109375" style="5" customWidth="1"/>
    <col min="7" max="7" width="57.42578125" style="12" customWidth="1"/>
    <col min="8" max="8" width="8.7109375" style="5" customWidth="1"/>
    <col min="9" max="9" width="10.140625" style="5" customWidth="1"/>
    <col min="10" max="16384" width="8.7109375" style="5"/>
  </cols>
  <sheetData>
    <row r="1" spans="1:7" x14ac:dyDescent="0.2">
      <c r="F1" s="5" t="s">
        <v>0</v>
      </c>
    </row>
    <row r="2" spans="1:7" x14ac:dyDescent="0.2">
      <c r="F2" s="5" t="s">
        <v>1</v>
      </c>
    </row>
    <row r="3" spans="1:7" x14ac:dyDescent="0.2">
      <c r="F3" s="5" t="s">
        <v>2</v>
      </c>
    </row>
    <row r="5" spans="1:7" s="6" customFormat="1" ht="18.75" x14ac:dyDescent="0.2">
      <c r="A5" s="269" t="s">
        <v>1347</v>
      </c>
      <c r="B5" s="269"/>
      <c r="C5" s="262"/>
      <c r="D5" s="262"/>
      <c r="E5" s="262"/>
      <c r="F5" s="262"/>
      <c r="G5" s="139"/>
    </row>
    <row r="6" spans="1:7" x14ac:dyDescent="0.2">
      <c r="A6" s="5" t="str">
        <f>Contents!A6</f>
        <v>Effective on October 1st 2016</v>
      </c>
      <c r="B6" s="5"/>
    </row>
    <row r="7" spans="1:7" hidden="1" x14ac:dyDescent="0.2">
      <c r="A7" s="5" t="s">
        <v>1348</v>
      </c>
      <c r="B7" s="5"/>
    </row>
    <row r="8" spans="1:7" x14ac:dyDescent="0.2">
      <c r="A8" s="5" t="str">
        <f>Contents!A8</f>
        <v>Version: 20161001_rev1</v>
      </c>
      <c r="B8" s="5"/>
    </row>
    <row r="9" spans="1:7" x14ac:dyDescent="0.2">
      <c r="A9" s="310" t="s">
        <v>1349</v>
      </c>
      <c r="B9" s="310"/>
      <c r="C9" s="238"/>
      <c r="D9" s="264"/>
      <c r="E9" s="264"/>
      <c r="F9" s="264"/>
    </row>
    <row r="10" spans="1:7" ht="30" customHeight="1" x14ac:dyDescent="0.2">
      <c r="A10" s="329" t="s">
        <v>1350</v>
      </c>
      <c r="B10" s="329"/>
      <c r="C10" s="329"/>
      <c r="D10" s="329"/>
      <c r="E10" s="329"/>
      <c r="F10" s="329"/>
    </row>
    <row r="11" spans="1:7" x14ac:dyDescent="0.2">
      <c r="A11" s="12"/>
      <c r="B11" s="13"/>
      <c r="C11" s="11"/>
      <c r="D11" s="11"/>
      <c r="E11" s="11"/>
      <c r="F11" s="11"/>
    </row>
    <row r="12" spans="1:7" x14ac:dyDescent="0.2">
      <c r="A12" s="271"/>
      <c r="B12" s="271" t="s">
        <v>331</v>
      </c>
      <c r="C12" s="7" t="s">
        <v>119</v>
      </c>
      <c r="D12" s="7" t="s">
        <v>332</v>
      </c>
      <c r="E12" s="7"/>
      <c r="F12" s="7" t="s">
        <v>121</v>
      </c>
      <c r="G12" s="285"/>
    </row>
    <row r="13" spans="1:7" x14ac:dyDescent="0.2">
      <c r="A13" s="237" t="s">
        <v>1351</v>
      </c>
      <c r="B13" s="236"/>
      <c r="C13" s="7"/>
      <c r="D13" s="7"/>
      <c r="E13" s="7"/>
      <c r="F13" s="7"/>
      <c r="G13" s="217"/>
    </row>
    <row r="14" spans="1:7" x14ac:dyDescent="0.2">
      <c r="A14" s="188"/>
      <c r="B14" s="189" t="s">
        <v>1352</v>
      </c>
      <c r="C14" s="190" t="s">
        <v>1353</v>
      </c>
      <c r="D14" s="191"/>
      <c r="E14" s="191"/>
      <c r="F14" s="192" t="s">
        <v>1354</v>
      </c>
      <c r="G14" s="138"/>
    </row>
    <row r="15" spans="1:7" x14ac:dyDescent="0.2">
      <c r="A15" s="188"/>
      <c r="B15" s="189" t="s">
        <v>1352</v>
      </c>
      <c r="C15" s="190" t="s">
        <v>1355</v>
      </c>
      <c r="D15" s="191" t="s">
        <v>1356</v>
      </c>
      <c r="E15" s="191">
        <f>LEN(D15)</f>
        <v>34</v>
      </c>
      <c r="F15" s="192" t="s">
        <v>1354</v>
      </c>
      <c r="G15" s="218"/>
    </row>
    <row r="16" spans="1:7" x14ac:dyDescent="0.2">
      <c r="A16" s="188"/>
      <c r="B16" s="189" t="s">
        <v>1352</v>
      </c>
      <c r="C16" s="190" t="s">
        <v>1357</v>
      </c>
      <c r="D16" s="191" t="s">
        <v>1358</v>
      </c>
      <c r="E16" s="191">
        <v>40</v>
      </c>
      <c r="F16" s="192" t="s">
        <v>1354</v>
      </c>
      <c r="G16" s="218"/>
    </row>
    <row r="17" spans="1:7" x14ac:dyDescent="0.2">
      <c r="A17" s="188"/>
      <c r="B17" s="189" t="s">
        <v>1352</v>
      </c>
      <c r="C17" s="190" t="s">
        <v>1359</v>
      </c>
      <c r="D17" s="191" t="s">
        <v>1360</v>
      </c>
      <c r="E17" s="191"/>
      <c r="F17" s="192" t="s">
        <v>1354</v>
      </c>
      <c r="G17" s="218"/>
    </row>
    <row r="18" spans="1:7" x14ac:dyDescent="0.2">
      <c r="A18" s="188"/>
      <c r="B18" s="189" t="s">
        <v>1352</v>
      </c>
      <c r="C18" s="190" t="s">
        <v>1361</v>
      </c>
      <c r="D18" s="191" t="s">
        <v>1362</v>
      </c>
      <c r="E18" s="191"/>
      <c r="F18" s="192" t="s">
        <v>1354</v>
      </c>
      <c r="G18" s="218"/>
    </row>
    <row r="19" spans="1:7" x14ac:dyDescent="0.2">
      <c r="A19" s="188"/>
      <c r="B19" s="189" t="s">
        <v>1352</v>
      </c>
      <c r="C19" s="190" t="s">
        <v>1363</v>
      </c>
      <c r="D19" s="191"/>
      <c r="E19" s="191"/>
      <c r="F19" s="192" t="s">
        <v>1354</v>
      </c>
      <c r="G19" s="218"/>
    </row>
    <row r="20" spans="1:7" x14ac:dyDescent="0.2">
      <c r="A20" s="188"/>
      <c r="B20" s="189" t="s">
        <v>1352</v>
      </c>
      <c r="C20" s="190" t="s">
        <v>1364</v>
      </c>
      <c r="D20" s="191" t="s">
        <v>1365</v>
      </c>
      <c r="E20" s="191">
        <f>LEN(D20)</f>
        <v>29</v>
      </c>
      <c r="F20" s="192" t="s">
        <v>1354</v>
      </c>
      <c r="G20" s="218"/>
    </row>
    <row r="21" spans="1:7" x14ac:dyDescent="0.2">
      <c r="A21" s="188"/>
      <c r="B21" s="189" t="s">
        <v>1352</v>
      </c>
      <c r="C21" s="190" t="s">
        <v>1366</v>
      </c>
      <c r="D21" s="191"/>
      <c r="E21" s="191"/>
      <c r="F21" s="192" t="s">
        <v>1354</v>
      </c>
      <c r="G21" s="218"/>
    </row>
    <row r="22" spans="1:7" x14ac:dyDescent="0.2">
      <c r="A22" s="188"/>
      <c r="B22" s="189" t="s">
        <v>1352</v>
      </c>
      <c r="C22" s="190" t="s">
        <v>1367</v>
      </c>
      <c r="D22" s="191"/>
      <c r="E22" s="191"/>
      <c r="F22" s="192" t="s">
        <v>1354</v>
      </c>
      <c r="G22" s="218"/>
    </row>
    <row r="23" spans="1:7" x14ac:dyDescent="0.2">
      <c r="A23" s="188"/>
      <c r="B23" s="189" t="s">
        <v>1352</v>
      </c>
      <c r="C23" s="190" t="s">
        <v>1368</v>
      </c>
      <c r="D23" s="191" t="s">
        <v>1369</v>
      </c>
      <c r="E23" s="191">
        <f>LEN(D23)</f>
        <v>34</v>
      </c>
      <c r="F23" s="192" t="s">
        <v>1354</v>
      </c>
      <c r="G23" s="218"/>
    </row>
    <row r="24" spans="1:7" x14ac:dyDescent="0.2">
      <c r="A24" s="188"/>
      <c r="B24" s="189" t="s">
        <v>1352</v>
      </c>
      <c r="C24" s="190" t="s">
        <v>1370</v>
      </c>
      <c r="D24" s="191"/>
      <c r="E24" s="191"/>
      <c r="F24" s="192" t="s">
        <v>1354</v>
      </c>
      <c r="G24" s="218"/>
    </row>
    <row r="25" spans="1:7" x14ac:dyDescent="0.2">
      <c r="A25" s="188"/>
      <c r="B25" s="189" t="s">
        <v>1352</v>
      </c>
      <c r="C25" s="190" t="s">
        <v>1371</v>
      </c>
      <c r="D25" s="191"/>
      <c r="E25" s="191"/>
      <c r="F25" s="192" t="s">
        <v>1354</v>
      </c>
      <c r="G25" s="218"/>
    </row>
    <row r="26" spans="1:7" x14ac:dyDescent="0.2">
      <c r="A26" s="188"/>
      <c r="B26" s="189" t="s">
        <v>1352</v>
      </c>
      <c r="C26" s="190" t="s">
        <v>1372</v>
      </c>
      <c r="D26" s="191"/>
      <c r="E26" s="191"/>
      <c r="F26" s="192" t="s">
        <v>1354</v>
      </c>
      <c r="G26" s="218"/>
    </row>
    <row r="27" spans="1:7" x14ac:dyDescent="0.2">
      <c r="A27" s="188"/>
      <c r="B27" s="189" t="s">
        <v>1352</v>
      </c>
      <c r="C27" s="190" t="s">
        <v>1373</v>
      </c>
      <c r="D27" s="191"/>
      <c r="E27" s="191"/>
      <c r="F27" s="192" t="s">
        <v>1354</v>
      </c>
      <c r="G27" s="218"/>
    </row>
    <row r="28" spans="1:7" x14ac:dyDescent="0.2">
      <c r="A28" s="188"/>
      <c r="B28" s="189" t="s">
        <v>1352</v>
      </c>
      <c r="C28" s="190" t="s">
        <v>1374</v>
      </c>
      <c r="D28" s="191" t="s">
        <v>1375</v>
      </c>
      <c r="E28" s="191">
        <f>LEN(D28)</f>
        <v>32</v>
      </c>
      <c r="F28" s="192" t="s">
        <v>1354</v>
      </c>
      <c r="G28" s="218"/>
    </row>
    <row r="29" spans="1:7" x14ac:dyDescent="0.2">
      <c r="A29" s="188"/>
      <c r="B29" s="189" t="s">
        <v>1352</v>
      </c>
      <c r="C29" s="190" t="s">
        <v>1376</v>
      </c>
      <c r="D29" s="191" t="s">
        <v>1377</v>
      </c>
      <c r="E29" s="191">
        <f>LEN(D29)</f>
        <v>37</v>
      </c>
      <c r="F29" s="192" t="s">
        <v>1354</v>
      </c>
      <c r="G29" s="218"/>
    </row>
    <row r="30" spans="1:7" x14ac:dyDescent="0.2">
      <c r="A30" s="188"/>
      <c r="B30" s="189" t="s">
        <v>1352</v>
      </c>
      <c r="C30" s="190" t="s">
        <v>1378</v>
      </c>
      <c r="D30" s="191" t="s">
        <v>1379</v>
      </c>
      <c r="E30" s="191">
        <v>21</v>
      </c>
      <c r="F30" s="192" t="s">
        <v>1354</v>
      </c>
      <c r="G30" s="218"/>
    </row>
    <row r="31" spans="1:7" x14ac:dyDescent="0.2">
      <c r="A31" s="188"/>
      <c r="B31" s="189" t="s">
        <v>1352</v>
      </c>
      <c r="C31" s="190" t="s">
        <v>1380</v>
      </c>
      <c r="D31" s="191" t="s">
        <v>1381</v>
      </c>
      <c r="E31" s="191"/>
      <c r="F31" s="192" t="s">
        <v>1354</v>
      </c>
      <c r="G31" s="218"/>
    </row>
    <row r="32" spans="1:7" x14ac:dyDescent="0.2">
      <c r="A32" s="188"/>
      <c r="B32" s="189" t="s">
        <v>1352</v>
      </c>
      <c r="C32" s="190" t="s">
        <v>1382</v>
      </c>
      <c r="D32" s="191"/>
      <c r="E32" s="191"/>
      <c r="F32" s="192" t="s">
        <v>1354</v>
      </c>
      <c r="G32" s="218"/>
    </row>
    <row r="33" spans="1:7" x14ac:dyDescent="0.2">
      <c r="A33" s="188"/>
      <c r="B33" s="189" t="s">
        <v>1352</v>
      </c>
      <c r="C33" s="190" t="s">
        <v>1383</v>
      </c>
      <c r="D33" s="191" t="s">
        <v>1384</v>
      </c>
      <c r="E33" s="191">
        <v>39</v>
      </c>
      <c r="F33" s="192" t="s">
        <v>1354</v>
      </c>
      <c r="G33" s="218"/>
    </row>
    <row r="34" spans="1:7" x14ac:dyDescent="0.2">
      <c r="A34" s="188"/>
      <c r="B34" s="189" t="s">
        <v>1352</v>
      </c>
      <c r="C34" s="190" t="s">
        <v>1385</v>
      </c>
      <c r="D34" s="191"/>
      <c r="E34" s="191"/>
      <c r="F34" s="192" t="s">
        <v>1354</v>
      </c>
      <c r="G34" s="218"/>
    </row>
    <row r="35" spans="1:7" x14ac:dyDescent="0.2">
      <c r="A35" s="188"/>
      <c r="B35" s="189" t="s">
        <v>1352</v>
      </c>
      <c r="C35" s="190" t="s">
        <v>1386</v>
      </c>
      <c r="D35" s="191"/>
      <c r="E35" s="191"/>
      <c r="F35" s="192" t="s">
        <v>1354</v>
      </c>
      <c r="G35" s="218"/>
    </row>
    <row r="36" spans="1:7" x14ac:dyDescent="0.2">
      <c r="A36" s="188"/>
      <c r="B36" s="189" t="s">
        <v>1352</v>
      </c>
      <c r="C36" s="190" t="s">
        <v>1387</v>
      </c>
      <c r="D36" s="191"/>
      <c r="E36" s="191"/>
      <c r="F36" s="192" t="s">
        <v>1354</v>
      </c>
      <c r="G36" s="218"/>
    </row>
    <row r="37" spans="1:7" x14ac:dyDescent="0.2">
      <c r="A37" s="188"/>
      <c r="B37" s="189" t="s">
        <v>1352</v>
      </c>
      <c r="C37" s="190" t="s">
        <v>1388</v>
      </c>
      <c r="D37" s="191" t="s">
        <v>1362</v>
      </c>
      <c r="E37" s="191"/>
      <c r="F37" s="192" t="s">
        <v>1354</v>
      </c>
      <c r="G37" s="218"/>
    </row>
    <row r="38" spans="1:7" x14ac:dyDescent="0.2">
      <c r="A38" s="188"/>
      <c r="B38" s="189" t="s">
        <v>1352</v>
      </c>
      <c r="C38" s="190" t="s">
        <v>1389</v>
      </c>
      <c r="D38" s="191" t="s">
        <v>1390</v>
      </c>
      <c r="E38" s="191"/>
      <c r="F38" s="192" t="s">
        <v>1354</v>
      </c>
      <c r="G38" s="218"/>
    </row>
    <row r="39" spans="1:7" x14ac:dyDescent="0.2">
      <c r="A39" s="188"/>
      <c r="B39" s="189" t="s">
        <v>1352</v>
      </c>
      <c r="C39" s="190" t="s">
        <v>1391</v>
      </c>
      <c r="D39" s="191" t="s">
        <v>1392</v>
      </c>
      <c r="E39" s="191"/>
      <c r="F39" s="192" t="s">
        <v>1354</v>
      </c>
      <c r="G39" s="218"/>
    </row>
    <row r="40" spans="1:7" x14ac:dyDescent="0.2">
      <c r="A40" s="188"/>
      <c r="B40" s="189" t="s">
        <v>1352</v>
      </c>
      <c r="C40" s="190" t="s">
        <v>1393</v>
      </c>
      <c r="D40" s="191" t="s">
        <v>1394</v>
      </c>
      <c r="E40" s="191">
        <v>33</v>
      </c>
      <c r="F40" s="192" t="s">
        <v>1354</v>
      </c>
      <c r="G40" s="218"/>
    </row>
    <row r="41" spans="1:7" x14ac:dyDescent="0.2">
      <c r="A41" s="188"/>
      <c r="B41" s="189" t="s">
        <v>1352</v>
      </c>
      <c r="C41" s="190" t="s">
        <v>1395</v>
      </c>
      <c r="D41" s="191"/>
      <c r="E41" s="191"/>
      <c r="F41" s="192" t="s">
        <v>1354</v>
      </c>
      <c r="G41" s="218"/>
    </row>
    <row r="42" spans="1:7" x14ac:dyDescent="0.2">
      <c r="A42" s="188"/>
      <c r="B42" s="189" t="s">
        <v>1352</v>
      </c>
      <c r="C42" s="190" t="s">
        <v>1396</v>
      </c>
      <c r="D42" s="191"/>
      <c r="E42" s="191"/>
      <c r="F42" s="192" t="s">
        <v>1354</v>
      </c>
      <c r="G42" s="218"/>
    </row>
    <row r="43" spans="1:7" x14ac:dyDescent="0.2">
      <c r="A43" s="188"/>
      <c r="B43" s="189" t="s">
        <v>1352</v>
      </c>
      <c r="C43" s="190" t="s">
        <v>1397</v>
      </c>
      <c r="D43" s="191"/>
      <c r="E43" s="191"/>
      <c r="F43" s="192" t="s">
        <v>1354</v>
      </c>
      <c r="G43" s="218"/>
    </row>
    <row r="44" spans="1:7" x14ac:dyDescent="0.2">
      <c r="A44" s="188"/>
      <c r="B44" s="189" t="s">
        <v>1352</v>
      </c>
      <c r="C44" s="190" t="s">
        <v>1398</v>
      </c>
      <c r="D44" s="191"/>
      <c r="E44" s="191"/>
      <c r="F44" s="192" t="s">
        <v>1354</v>
      </c>
      <c r="G44" s="218"/>
    </row>
    <row r="45" spans="1:7" x14ac:dyDescent="0.2">
      <c r="A45" s="188"/>
      <c r="B45" s="189" t="s">
        <v>1352</v>
      </c>
      <c r="C45" s="190" t="s">
        <v>1399</v>
      </c>
      <c r="D45" s="191" t="s">
        <v>1400</v>
      </c>
      <c r="E45" s="191">
        <f>LEN(D45)</f>
        <v>30</v>
      </c>
      <c r="F45" s="192" t="s">
        <v>1354</v>
      </c>
      <c r="G45" s="218"/>
    </row>
    <row r="46" spans="1:7" x14ac:dyDescent="0.2">
      <c r="A46" s="188"/>
      <c r="B46" s="189" t="s">
        <v>1352</v>
      </c>
      <c r="C46" s="190" t="s">
        <v>1401</v>
      </c>
      <c r="D46" s="191" t="s">
        <v>1402</v>
      </c>
      <c r="E46" s="191">
        <v>38</v>
      </c>
      <c r="F46" s="192" t="s">
        <v>1354</v>
      </c>
      <c r="G46" s="218"/>
    </row>
    <row r="47" spans="1:7" x14ac:dyDescent="0.2">
      <c r="A47" s="188"/>
      <c r="B47" s="189" t="s">
        <v>1352</v>
      </c>
      <c r="C47" s="190" t="s">
        <v>1403</v>
      </c>
      <c r="D47" s="191" t="s">
        <v>1404</v>
      </c>
      <c r="E47" s="191">
        <v>23</v>
      </c>
      <c r="F47" s="192" t="s">
        <v>1354</v>
      </c>
      <c r="G47" s="218"/>
    </row>
    <row r="48" spans="1:7" x14ac:dyDescent="0.2">
      <c r="A48" s="188"/>
      <c r="B48" s="189" t="s">
        <v>1352</v>
      </c>
      <c r="C48" s="190" t="s">
        <v>1405</v>
      </c>
      <c r="D48" s="191"/>
      <c r="E48" s="191"/>
      <c r="F48" s="192" t="s">
        <v>1354</v>
      </c>
      <c r="G48" s="218"/>
    </row>
    <row r="49" spans="1:7" x14ac:dyDescent="0.2">
      <c r="A49" s="188"/>
      <c r="B49" s="189" t="s">
        <v>1352</v>
      </c>
      <c r="C49" s="190" t="s">
        <v>1406</v>
      </c>
      <c r="D49" s="191" t="s">
        <v>1407</v>
      </c>
      <c r="E49" s="191">
        <f>LEN(D49)</f>
        <v>25</v>
      </c>
      <c r="F49" s="192" t="s">
        <v>1354</v>
      </c>
      <c r="G49" s="218"/>
    </row>
    <row r="50" spans="1:7" ht="16.899999999999999" customHeight="1" x14ac:dyDescent="0.2">
      <c r="A50" s="188"/>
      <c r="B50" s="193" t="s">
        <v>1408</v>
      </c>
      <c r="C50" s="190" t="s">
        <v>1409</v>
      </c>
      <c r="D50" s="191" t="s">
        <v>1410</v>
      </c>
      <c r="E50" s="191">
        <f>LEN(D50)</f>
        <v>26</v>
      </c>
      <c r="F50" s="194">
        <v>100</v>
      </c>
      <c r="G50" s="218"/>
    </row>
    <row r="51" spans="1:7" ht="16.899999999999999" customHeight="1" x14ac:dyDescent="0.2">
      <c r="A51" s="188"/>
      <c r="B51" s="193" t="s">
        <v>1408</v>
      </c>
      <c r="C51" s="190" t="s">
        <v>1411</v>
      </c>
      <c r="D51" s="191" t="s">
        <v>1412</v>
      </c>
      <c r="E51" s="191">
        <f>LEN(D51)</f>
        <v>35</v>
      </c>
      <c r="F51" s="194">
        <v>150</v>
      </c>
      <c r="G51" s="218"/>
    </row>
    <row r="52" spans="1:7" ht="16.899999999999999" customHeight="1" x14ac:dyDescent="0.2">
      <c r="A52" s="188"/>
      <c r="B52" s="193" t="s">
        <v>1408</v>
      </c>
      <c r="C52" s="190" t="s">
        <v>1413</v>
      </c>
      <c r="D52" s="191" t="s">
        <v>1414</v>
      </c>
      <c r="E52" s="191">
        <f>LEN(D52)</f>
        <v>34</v>
      </c>
      <c r="F52" s="194">
        <v>250</v>
      </c>
      <c r="G52" s="218"/>
    </row>
    <row r="53" spans="1:7" x14ac:dyDescent="0.2">
      <c r="A53" s="188"/>
      <c r="B53" s="189" t="s">
        <v>1352</v>
      </c>
      <c r="C53" s="190" t="s">
        <v>1415</v>
      </c>
      <c r="D53" s="191" t="s">
        <v>1416</v>
      </c>
      <c r="E53" s="191">
        <f>LEN(D53)</f>
        <v>31</v>
      </c>
      <c r="F53" s="192" t="s">
        <v>1354</v>
      </c>
      <c r="G53" s="218"/>
    </row>
    <row r="54" spans="1:7" x14ac:dyDescent="0.2">
      <c r="A54" s="188"/>
      <c r="B54" s="189" t="s">
        <v>1352</v>
      </c>
      <c r="C54" s="190" t="s">
        <v>1417</v>
      </c>
      <c r="D54" s="191"/>
      <c r="E54" s="191"/>
      <c r="F54" s="192" t="s">
        <v>1354</v>
      </c>
      <c r="G54" s="218"/>
    </row>
    <row r="55" spans="1:7" x14ac:dyDescent="0.2">
      <c r="A55" s="188"/>
      <c r="B55" s="189" t="s">
        <v>1352</v>
      </c>
      <c r="C55" s="190" t="s">
        <v>1418</v>
      </c>
      <c r="D55" s="191"/>
      <c r="E55" s="191"/>
      <c r="F55" s="192" t="s">
        <v>1354</v>
      </c>
      <c r="G55" s="218"/>
    </row>
    <row r="56" spans="1:7" ht="11.65" customHeight="1" x14ac:dyDescent="0.2">
      <c r="A56" s="33"/>
      <c r="C56" s="11"/>
      <c r="F56" s="195"/>
      <c r="G56" s="218"/>
    </row>
    <row r="57" spans="1:7" x14ac:dyDescent="0.2">
      <c r="A57" s="235" t="s">
        <v>1419</v>
      </c>
      <c r="B57" s="235"/>
      <c r="C57" s="11"/>
      <c r="F57" s="288"/>
      <c r="G57" s="218"/>
    </row>
    <row r="58" spans="1:7" ht="27" customHeight="1" x14ac:dyDescent="0.2">
      <c r="A58" s="188"/>
      <c r="B58" s="189" t="s">
        <v>1420</v>
      </c>
      <c r="C58" s="190" t="s">
        <v>1421</v>
      </c>
      <c r="D58" s="191" t="s">
        <v>1422</v>
      </c>
      <c r="E58" s="191">
        <f>LEN(D58)</f>
        <v>38</v>
      </c>
      <c r="F58" s="194">
        <v>20000</v>
      </c>
      <c r="G58" s="218"/>
    </row>
    <row r="59" spans="1:7" ht="27" customHeight="1" x14ac:dyDescent="0.2">
      <c r="A59" s="188"/>
      <c r="B59" s="189" t="s">
        <v>1423</v>
      </c>
      <c r="C59" s="190" t="s">
        <v>1424</v>
      </c>
      <c r="D59" s="191" t="s">
        <v>1425</v>
      </c>
      <c r="E59" s="191">
        <f>LEN(D59)</f>
        <v>37</v>
      </c>
      <c r="F59" s="194">
        <v>10000</v>
      </c>
      <c r="G59" s="218"/>
    </row>
    <row r="60" spans="1:7" ht="27" customHeight="1" x14ac:dyDescent="0.2">
      <c r="A60" s="188"/>
      <c r="B60" s="189" t="s">
        <v>1352</v>
      </c>
      <c r="C60" s="190" t="s">
        <v>1426</v>
      </c>
      <c r="D60" s="191" t="s">
        <v>1427</v>
      </c>
      <c r="E60" s="191">
        <f>LEN(D60)</f>
        <v>35</v>
      </c>
      <c r="F60" s="194">
        <v>900</v>
      </c>
      <c r="G60" s="218"/>
    </row>
    <row r="61" spans="1:7" ht="27" customHeight="1" x14ac:dyDescent="0.2">
      <c r="A61" s="188"/>
      <c r="B61" s="189" t="s">
        <v>1352</v>
      </c>
      <c r="C61" s="190" t="s">
        <v>1428</v>
      </c>
      <c r="D61" s="191" t="s">
        <v>1429</v>
      </c>
      <c r="E61" s="191">
        <f>LEN(D61)</f>
        <v>31</v>
      </c>
      <c r="F61" s="194">
        <v>2000</v>
      </c>
      <c r="G61" s="218"/>
    </row>
    <row r="62" spans="1:7" ht="27" customHeight="1" x14ac:dyDescent="0.2">
      <c r="A62" s="188"/>
      <c r="B62" s="189" t="s">
        <v>1430</v>
      </c>
      <c r="C62" s="190" t="s">
        <v>1431</v>
      </c>
      <c r="D62" s="191" t="s">
        <v>1432</v>
      </c>
      <c r="E62" s="191">
        <f>LEN(D62)</f>
        <v>39</v>
      </c>
      <c r="F62" s="194">
        <v>24000</v>
      </c>
      <c r="G62" s="218"/>
    </row>
    <row r="63" spans="1:7" ht="27" customHeight="1" x14ac:dyDescent="0.2">
      <c r="A63" s="188"/>
      <c r="B63" s="189" t="s">
        <v>1352</v>
      </c>
      <c r="C63" s="190" t="s">
        <v>1433</v>
      </c>
      <c r="D63" s="191" t="s">
        <v>1434</v>
      </c>
      <c r="E63" s="191">
        <v>36</v>
      </c>
      <c r="F63" s="196" t="s">
        <v>1435</v>
      </c>
      <c r="G63" s="218"/>
    </row>
    <row r="64" spans="1:7" ht="27" customHeight="1" x14ac:dyDescent="0.2">
      <c r="A64" s="188"/>
      <c r="B64" s="189" t="s">
        <v>1352</v>
      </c>
      <c r="C64" s="190" t="s">
        <v>1436</v>
      </c>
      <c r="D64" s="191" t="s">
        <v>1437</v>
      </c>
      <c r="E64" s="191">
        <v>39</v>
      </c>
      <c r="F64" s="196" t="s">
        <v>1435</v>
      </c>
      <c r="G64" s="218"/>
    </row>
    <row r="65" spans="1:7" ht="27" customHeight="1" x14ac:dyDescent="0.2">
      <c r="A65" s="188"/>
      <c r="B65" s="189" t="s">
        <v>1352</v>
      </c>
      <c r="C65" s="190" t="s">
        <v>1438</v>
      </c>
      <c r="D65" s="191" t="s">
        <v>1439</v>
      </c>
      <c r="E65" s="191">
        <v>40</v>
      </c>
      <c r="F65" s="196" t="s">
        <v>1435</v>
      </c>
      <c r="G65" s="218"/>
    </row>
    <row r="66" spans="1:7" ht="27" customHeight="1" x14ac:dyDescent="0.2">
      <c r="A66" s="188"/>
      <c r="B66" s="189" t="s">
        <v>1352</v>
      </c>
      <c r="C66" s="190" t="s">
        <v>1440</v>
      </c>
      <c r="D66" s="191" t="s">
        <v>1441</v>
      </c>
      <c r="E66" s="191">
        <v>32</v>
      </c>
      <c r="F66" s="196" t="s">
        <v>1435</v>
      </c>
      <c r="G66" s="218"/>
    </row>
    <row r="67" spans="1:7" ht="27" customHeight="1" x14ac:dyDescent="0.2">
      <c r="A67" s="188"/>
      <c r="B67" s="189" t="s">
        <v>1352</v>
      </c>
      <c r="C67" s="190" t="s">
        <v>1442</v>
      </c>
      <c r="D67" s="191" t="s">
        <v>1443</v>
      </c>
      <c r="E67" s="191">
        <v>39</v>
      </c>
      <c r="F67" s="196" t="s">
        <v>1435</v>
      </c>
      <c r="G67" s="218"/>
    </row>
    <row r="68" spans="1:7" ht="27" customHeight="1" x14ac:dyDescent="0.2">
      <c r="A68" s="188"/>
      <c r="B68" s="189" t="s">
        <v>1352</v>
      </c>
      <c r="C68" s="190" t="s">
        <v>1444</v>
      </c>
      <c r="D68" s="191"/>
      <c r="E68" s="191"/>
      <c r="F68" s="196" t="s">
        <v>1435</v>
      </c>
      <c r="G68" s="218"/>
    </row>
    <row r="69" spans="1:7" ht="27" customHeight="1" x14ac:dyDescent="0.2">
      <c r="A69" s="188"/>
      <c r="B69" s="189" t="s">
        <v>1352</v>
      </c>
      <c r="C69" s="190" t="s">
        <v>1445</v>
      </c>
      <c r="D69" s="191"/>
      <c r="E69" s="191"/>
      <c r="F69" s="196" t="s">
        <v>1435</v>
      </c>
      <c r="G69" s="218"/>
    </row>
    <row r="70" spans="1:7" ht="27" customHeight="1" x14ac:dyDescent="0.2">
      <c r="A70" s="188"/>
      <c r="B70" s="189" t="s">
        <v>1352</v>
      </c>
      <c r="C70" s="190" t="s">
        <v>1446</v>
      </c>
      <c r="D70" s="191"/>
      <c r="E70" s="191"/>
      <c r="F70" s="196" t="s">
        <v>1435</v>
      </c>
      <c r="G70" s="218"/>
    </row>
    <row r="71" spans="1:7" ht="27" customHeight="1" x14ac:dyDescent="0.2">
      <c r="A71" s="188"/>
      <c r="B71" s="189" t="s">
        <v>1352</v>
      </c>
      <c r="C71" s="190" t="s">
        <v>1447</v>
      </c>
      <c r="D71" s="191"/>
      <c r="E71" s="191"/>
      <c r="F71" s="196" t="s">
        <v>1435</v>
      </c>
      <c r="G71" s="218"/>
    </row>
    <row r="72" spans="1:7" ht="27" customHeight="1" x14ac:dyDescent="0.2">
      <c r="A72" s="188"/>
      <c r="B72" s="189" t="s">
        <v>1352</v>
      </c>
      <c r="C72" s="190" t="s">
        <v>1448</v>
      </c>
      <c r="D72" s="191"/>
      <c r="E72" s="191"/>
      <c r="F72" s="196" t="s">
        <v>1435</v>
      </c>
      <c r="G72" s="218"/>
    </row>
    <row r="73" spans="1:7" ht="27" customHeight="1" x14ac:dyDescent="0.2">
      <c r="A73" s="188"/>
      <c r="B73" s="189" t="s">
        <v>1352</v>
      </c>
      <c r="C73" s="190" t="s">
        <v>1449</v>
      </c>
      <c r="D73" s="191"/>
      <c r="E73" s="191"/>
      <c r="F73" s="196" t="s">
        <v>1435</v>
      </c>
      <c r="G73" s="218"/>
    </row>
    <row r="74" spans="1:7" ht="27" customHeight="1" x14ac:dyDescent="0.2">
      <c r="A74" s="188"/>
      <c r="B74" s="189" t="s">
        <v>1450</v>
      </c>
      <c r="C74" s="190" t="s">
        <v>1451</v>
      </c>
      <c r="D74" s="191" t="s">
        <v>1452</v>
      </c>
      <c r="E74" s="191">
        <f t="shared" ref="E74:E75" si="0">LEN(D74)</f>
        <v>37</v>
      </c>
      <c r="F74" s="194">
        <v>2800</v>
      </c>
      <c r="G74" s="218"/>
    </row>
    <row r="75" spans="1:7" ht="27" customHeight="1" x14ac:dyDescent="0.2">
      <c r="A75" s="188"/>
      <c r="B75" s="189" t="s">
        <v>1453</v>
      </c>
      <c r="C75" s="190" t="s">
        <v>1454</v>
      </c>
      <c r="D75" s="191" t="s">
        <v>1455</v>
      </c>
      <c r="E75" s="191">
        <f t="shared" si="0"/>
        <v>38</v>
      </c>
      <c r="F75" s="194">
        <v>6400</v>
      </c>
      <c r="G75" s="218"/>
    </row>
    <row r="76" spans="1:7" ht="27" customHeight="1" x14ac:dyDescent="0.2">
      <c r="A76" s="188"/>
      <c r="B76" s="189" t="s">
        <v>1456</v>
      </c>
      <c r="C76" s="190" t="s">
        <v>1457</v>
      </c>
      <c r="D76" s="191" t="s">
        <v>1458</v>
      </c>
      <c r="E76" s="191">
        <f>LEN(D76)</f>
        <v>38</v>
      </c>
      <c r="F76" s="194">
        <v>24000</v>
      </c>
      <c r="G76" s="218"/>
    </row>
    <row r="77" spans="1:7" ht="27" customHeight="1" x14ac:dyDescent="0.2">
      <c r="A77" s="188"/>
      <c r="B77" s="189" t="s">
        <v>1459</v>
      </c>
      <c r="C77" s="190" t="s">
        <v>1460</v>
      </c>
      <c r="D77" s="191" t="s">
        <v>1461</v>
      </c>
      <c r="E77" s="191">
        <f>LEN(D77)</f>
        <v>38</v>
      </c>
      <c r="F77" s="194">
        <v>27500</v>
      </c>
      <c r="G77" s="218"/>
    </row>
    <row r="78" spans="1:7" ht="27" customHeight="1" x14ac:dyDescent="0.2">
      <c r="A78" s="188"/>
      <c r="B78" s="189" t="s">
        <v>1462</v>
      </c>
      <c r="C78" s="190" t="s">
        <v>1463</v>
      </c>
      <c r="D78" s="191" t="s">
        <v>1464</v>
      </c>
      <c r="E78" s="191">
        <f>LEN(D78)</f>
        <v>38</v>
      </c>
      <c r="F78" s="194">
        <v>30000</v>
      </c>
      <c r="G78" s="218"/>
    </row>
    <row r="79" spans="1:7" ht="27" customHeight="1" x14ac:dyDescent="0.2">
      <c r="A79" s="188"/>
      <c r="B79" s="197" t="s">
        <v>1465</v>
      </c>
      <c r="C79" s="191" t="s">
        <v>1466</v>
      </c>
      <c r="D79" s="191" t="s">
        <v>1467</v>
      </c>
      <c r="E79" s="191"/>
      <c r="F79" s="194">
        <v>500</v>
      </c>
      <c r="G79" s="218"/>
    </row>
    <row r="80" spans="1:7" ht="27" customHeight="1" x14ac:dyDescent="0.2">
      <c r="A80" s="188"/>
      <c r="B80" s="189" t="s">
        <v>1352</v>
      </c>
      <c r="C80" s="190" t="s">
        <v>1468</v>
      </c>
      <c r="D80" s="191"/>
      <c r="E80" s="191"/>
      <c r="F80" s="192" t="s">
        <v>1354</v>
      </c>
      <c r="G80" s="218"/>
    </row>
    <row r="81" spans="1:7" ht="43.15" customHeight="1" x14ac:dyDescent="0.2">
      <c r="A81" s="188"/>
      <c r="B81" s="189" t="s">
        <v>1469</v>
      </c>
      <c r="C81" s="190" t="s">
        <v>1470</v>
      </c>
      <c r="D81" s="191" t="s">
        <v>1471</v>
      </c>
      <c r="E81" s="191">
        <f>LEN(D81)</f>
        <v>32</v>
      </c>
      <c r="F81" s="194">
        <v>7000</v>
      </c>
      <c r="G81" s="218"/>
    </row>
    <row r="82" spans="1:7" x14ac:dyDescent="0.2">
      <c r="A82" s="33"/>
      <c r="C82" s="11"/>
      <c r="F82" s="288"/>
      <c r="G82" s="138"/>
    </row>
    <row r="83" spans="1:7" ht="28.5" x14ac:dyDescent="0.2">
      <c r="A83" s="33"/>
      <c r="B83" s="199" t="s">
        <v>1472</v>
      </c>
      <c r="C83" s="199"/>
      <c r="D83" s="200"/>
      <c r="E83" s="201"/>
      <c r="F83" s="198"/>
      <c r="G83" s="138"/>
    </row>
    <row r="84" spans="1:7" ht="15.75" x14ac:dyDescent="0.2">
      <c r="A84" s="33"/>
      <c r="B84" s="202" t="s">
        <v>1473</v>
      </c>
      <c r="C84" s="202"/>
      <c r="D84" s="203"/>
      <c r="E84" s="204"/>
      <c r="F84" s="198"/>
      <c r="G84" s="138"/>
    </row>
    <row r="85" spans="1:7" ht="15.75" x14ac:dyDescent="0.2">
      <c r="A85" s="33"/>
      <c r="B85" s="205" t="s">
        <v>1474</v>
      </c>
      <c r="C85" s="205"/>
      <c r="D85" s="206"/>
      <c r="E85" s="204"/>
      <c r="F85" s="198"/>
      <c r="G85" s="138"/>
    </row>
    <row r="86" spans="1:7" ht="15.75" x14ac:dyDescent="0.2">
      <c r="A86" s="33"/>
      <c r="B86" s="205" t="s">
        <v>1475</v>
      </c>
      <c r="C86" s="205"/>
      <c r="D86" s="206"/>
      <c r="E86" s="204"/>
      <c r="F86" s="198"/>
      <c r="G86" s="138"/>
    </row>
    <row r="87" spans="1:7" ht="15.75" x14ac:dyDescent="0.2">
      <c r="A87" s="33"/>
      <c r="B87" s="207" t="s">
        <v>1476</v>
      </c>
      <c r="C87" s="205"/>
      <c r="D87" s="206"/>
      <c r="E87" s="204"/>
      <c r="F87" s="198"/>
      <c r="G87" s="138"/>
    </row>
    <row r="88" spans="1:7" ht="15.75" x14ac:dyDescent="0.2">
      <c r="A88" s="33"/>
      <c r="B88" s="207" t="s">
        <v>1477</v>
      </c>
      <c r="C88" s="205"/>
      <c r="D88" s="206"/>
      <c r="E88" s="204"/>
      <c r="F88" s="198"/>
      <c r="G88" s="138"/>
    </row>
    <row r="89" spans="1:7" ht="15.75" x14ac:dyDescent="0.2">
      <c r="A89" s="33"/>
      <c r="B89" s="205" t="s">
        <v>1478</v>
      </c>
      <c r="C89" s="205"/>
      <c r="D89" s="206"/>
      <c r="E89" s="204"/>
      <c r="F89" s="198"/>
      <c r="G89" s="138"/>
    </row>
    <row r="90" spans="1:7" ht="15.75" x14ac:dyDescent="0.2">
      <c r="A90" s="33"/>
      <c r="B90" s="208" t="s">
        <v>1479</v>
      </c>
      <c r="C90" s="208"/>
      <c r="D90" s="209"/>
      <c r="E90" s="204"/>
      <c r="F90" s="198"/>
      <c r="G90" s="138"/>
    </row>
    <row r="91" spans="1:7" ht="15.75" x14ac:dyDescent="0.2">
      <c r="A91" s="33"/>
      <c r="B91" s="208" t="s">
        <v>1480</v>
      </c>
      <c r="C91" s="208"/>
      <c r="D91" s="209"/>
      <c r="E91" s="204"/>
      <c r="F91" s="198"/>
      <c r="G91" s="138"/>
    </row>
    <row r="92" spans="1:7" ht="15.75" x14ac:dyDescent="0.2">
      <c r="A92" s="33"/>
      <c r="B92" s="208" t="s">
        <v>1481</v>
      </c>
      <c r="C92" s="208"/>
      <c r="D92" s="209"/>
      <c r="E92" s="204"/>
      <c r="F92" s="198"/>
      <c r="G92" s="138"/>
    </row>
    <row r="93" spans="1:7" ht="15.75" x14ac:dyDescent="0.2">
      <c r="A93" s="33"/>
      <c r="B93" s="208" t="s">
        <v>1482</v>
      </c>
      <c r="C93" s="208"/>
      <c r="D93" s="209"/>
      <c r="E93" s="204"/>
      <c r="F93" s="198"/>
      <c r="G93" s="138"/>
    </row>
    <row r="94" spans="1:7" ht="15.75" x14ac:dyDescent="0.2">
      <c r="A94" s="33"/>
      <c r="B94" s="205" t="s">
        <v>1483</v>
      </c>
      <c r="C94" s="205"/>
      <c r="D94" s="206"/>
      <c r="E94" s="204"/>
      <c r="F94" s="198"/>
      <c r="G94" s="138"/>
    </row>
    <row r="95" spans="1:7" ht="15.75" x14ac:dyDescent="0.2">
      <c r="A95" s="33"/>
      <c r="B95" s="205" t="s">
        <v>1484</v>
      </c>
      <c r="C95" s="205"/>
      <c r="D95" s="206"/>
      <c r="E95" s="204"/>
      <c r="F95" s="198"/>
      <c r="G95" s="138"/>
    </row>
    <row r="96" spans="1:7" ht="15.75" x14ac:dyDescent="0.2">
      <c r="A96" s="33"/>
      <c r="B96" s="207" t="s">
        <v>1485</v>
      </c>
      <c r="C96" s="205"/>
      <c r="D96" s="206"/>
      <c r="E96" s="204"/>
      <c r="F96" s="198"/>
      <c r="G96" s="138"/>
    </row>
    <row r="97" spans="1:7" ht="15.75" x14ac:dyDescent="0.2">
      <c r="A97" s="33"/>
      <c r="B97" s="205" t="s">
        <v>1486</v>
      </c>
      <c r="C97" s="205"/>
      <c r="D97" s="206"/>
      <c r="E97" s="204"/>
      <c r="F97" s="198"/>
      <c r="G97" s="138"/>
    </row>
    <row r="98" spans="1:7" ht="15.75" x14ac:dyDescent="0.2">
      <c r="A98" s="33"/>
      <c r="B98" s="207" t="s">
        <v>1487</v>
      </c>
      <c r="C98" s="205"/>
      <c r="D98" s="206"/>
      <c r="E98" s="204"/>
      <c r="F98" s="198"/>
      <c r="G98" s="138"/>
    </row>
    <row r="99" spans="1:7" ht="15.75" x14ac:dyDescent="0.2">
      <c r="A99" s="33"/>
      <c r="B99" s="205" t="s">
        <v>1488</v>
      </c>
      <c r="C99" s="205"/>
      <c r="D99" s="206"/>
      <c r="E99" s="204"/>
      <c r="F99" s="198"/>
      <c r="G99" s="138"/>
    </row>
    <row r="100" spans="1:7" ht="15.75" x14ac:dyDescent="0.2">
      <c r="A100" s="33"/>
      <c r="B100" s="207" t="s">
        <v>1489</v>
      </c>
      <c r="C100" s="205"/>
      <c r="D100" s="206"/>
      <c r="E100" s="204"/>
      <c r="F100" s="198"/>
      <c r="G100" s="138"/>
    </row>
    <row r="101" spans="1:7" ht="15.75" x14ac:dyDescent="0.2">
      <c r="A101" s="33"/>
      <c r="B101" s="205" t="s">
        <v>1490</v>
      </c>
      <c r="C101" s="205"/>
      <c r="D101" s="206"/>
      <c r="E101" s="204"/>
      <c r="F101" s="198"/>
      <c r="G101" s="138"/>
    </row>
    <row r="102" spans="1:7" ht="15.75" x14ac:dyDescent="0.2">
      <c r="A102" s="33"/>
      <c r="B102" s="207" t="s">
        <v>1491</v>
      </c>
      <c r="C102" s="205"/>
      <c r="D102" s="206"/>
      <c r="E102" s="204"/>
      <c r="F102" s="198"/>
      <c r="G102" s="138"/>
    </row>
    <row r="103" spans="1:7" ht="15.75" x14ac:dyDescent="0.2">
      <c r="A103" s="33"/>
      <c r="B103" s="202" t="s">
        <v>1492</v>
      </c>
      <c r="C103" s="202"/>
      <c r="D103" s="203"/>
      <c r="E103" s="204"/>
      <c r="F103" s="198"/>
      <c r="G103" s="138"/>
    </row>
    <row r="104" spans="1:7" ht="15.75" x14ac:dyDescent="0.2">
      <c r="A104" s="33"/>
      <c r="B104" s="205" t="s">
        <v>1493</v>
      </c>
      <c r="C104" s="205"/>
      <c r="D104" s="206"/>
      <c r="E104" s="204"/>
      <c r="F104" s="198"/>
      <c r="G104" s="138"/>
    </row>
    <row r="105" spans="1:7" ht="15.75" x14ac:dyDescent="0.2">
      <c r="A105" s="33"/>
      <c r="B105" s="205" t="s">
        <v>1494</v>
      </c>
      <c r="C105" s="205"/>
      <c r="D105" s="206"/>
      <c r="E105" s="204"/>
      <c r="F105" s="198"/>
      <c r="G105" s="138"/>
    </row>
    <row r="106" spans="1:7" ht="15.75" x14ac:dyDescent="0.2">
      <c r="A106" s="33"/>
      <c r="B106" s="208" t="s">
        <v>1495</v>
      </c>
      <c r="C106" s="208"/>
      <c r="D106" s="209"/>
      <c r="E106" s="204"/>
      <c r="F106" s="198"/>
      <c r="G106" s="138"/>
    </row>
    <row r="107" spans="1:7" ht="15.75" x14ac:dyDescent="0.2">
      <c r="A107" s="33"/>
      <c r="B107" s="208" t="s">
        <v>1496</v>
      </c>
      <c r="C107" s="208"/>
      <c r="D107" s="209"/>
      <c r="E107" s="204"/>
      <c r="F107" s="198"/>
      <c r="G107" s="138"/>
    </row>
    <row r="108" spans="1:7" ht="15.75" x14ac:dyDescent="0.2">
      <c r="A108" s="33"/>
      <c r="B108" s="208" t="s">
        <v>1497</v>
      </c>
      <c r="C108" s="208"/>
      <c r="D108" s="209"/>
      <c r="E108" s="204"/>
      <c r="F108" s="198"/>
      <c r="G108" s="138"/>
    </row>
    <row r="109" spans="1:7" ht="15.75" x14ac:dyDescent="0.2">
      <c r="A109" s="33"/>
      <c r="B109" s="210" t="s">
        <v>1498</v>
      </c>
      <c r="C109" s="211" t="s">
        <v>1499</v>
      </c>
      <c r="D109" s="212"/>
      <c r="E109" s="204"/>
      <c r="F109" s="198"/>
      <c r="G109" s="138"/>
    </row>
    <row r="110" spans="1:7" ht="15.75" x14ac:dyDescent="0.2">
      <c r="A110" s="33"/>
      <c r="B110" s="202" t="s">
        <v>1500</v>
      </c>
      <c r="C110" s="202"/>
      <c r="D110" s="203"/>
      <c r="E110" s="204"/>
      <c r="F110" s="198"/>
      <c r="G110" s="138"/>
    </row>
    <row r="111" spans="1:7" ht="15.75" x14ac:dyDescent="0.2">
      <c r="A111" s="33"/>
      <c r="B111" s="205" t="s">
        <v>1501</v>
      </c>
      <c r="C111" s="205"/>
      <c r="D111" s="206"/>
      <c r="E111" s="204"/>
      <c r="F111" s="198"/>
      <c r="G111" s="138"/>
    </row>
    <row r="112" spans="1:7" ht="15.75" x14ac:dyDescent="0.2">
      <c r="A112" s="33"/>
      <c r="B112" s="213" t="s">
        <v>1502</v>
      </c>
      <c r="C112" s="213"/>
      <c r="D112" s="234"/>
      <c r="E112" s="204"/>
      <c r="F112" s="198"/>
      <c r="G112" s="138"/>
    </row>
    <row r="113" spans="1:7" ht="15.75" x14ac:dyDescent="0.2">
      <c r="A113" s="33"/>
      <c r="B113" s="205" t="s">
        <v>1503</v>
      </c>
      <c r="C113" s="205"/>
      <c r="D113" s="206"/>
      <c r="E113" s="204"/>
      <c r="F113" s="198"/>
      <c r="G113" s="138"/>
    </row>
    <row r="114" spans="1:7" ht="15.75" x14ac:dyDescent="0.2">
      <c r="A114" s="33"/>
      <c r="B114" s="205" t="s">
        <v>1504</v>
      </c>
      <c r="C114" s="205"/>
      <c r="D114" s="206"/>
      <c r="E114" s="204"/>
      <c r="F114" s="198"/>
      <c r="G114" s="138"/>
    </row>
    <row r="115" spans="1:7" ht="15.75" x14ac:dyDescent="0.2">
      <c r="A115" s="33"/>
      <c r="B115" s="205" t="s">
        <v>1505</v>
      </c>
      <c r="C115" s="205"/>
      <c r="D115" s="206"/>
      <c r="E115" s="204"/>
      <c r="F115" s="198"/>
      <c r="G115" s="138"/>
    </row>
    <row r="116" spans="1:7" ht="15.75" x14ac:dyDescent="0.2">
      <c r="A116" s="33"/>
      <c r="B116" s="205" t="s">
        <v>1506</v>
      </c>
      <c r="C116" s="205"/>
      <c r="D116" s="206"/>
      <c r="E116" s="204"/>
      <c r="F116" s="198"/>
      <c r="G116" s="138"/>
    </row>
    <row r="117" spans="1:7" ht="15.75" x14ac:dyDescent="0.2">
      <c r="A117" s="33"/>
      <c r="B117" s="205" t="s">
        <v>1507</v>
      </c>
      <c r="C117" s="205"/>
      <c r="D117" s="206"/>
      <c r="E117" s="204"/>
      <c r="F117" s="198"/>
      <c r="G117" s="138"/>
    </row>
    <row r="118" spans="1:7" ht="15.75" x14ac:dyDescent="0.2">
      <c r="A118" s="33"/>
      <c r="B118" s="205" t="s">
        <v>1508</v>
      </c>
      <c r="C118" s="205"/>
      <c r="D118" s="206"/>
      <c r="E118" s="204"/>
      <c r="F118" s="198"/>
      <c r="G118" s="138"/>
    </row>
    <row r="119" spans="1:7" ht="15.75" x14ac:dyDescent="0.2">
      <c r="A119" s="33"/>
      <c r="B119" s="205" t="s">
        <v>1509</v>
      </c>
      <c r="C119" s="205"/>
      <c r="D119" s="206"/>
      <c r="E119" s="204"/>
      <c r="F119" s="198"/>
      <c r="G119" s="138"/>
    </row>
    <row r="120" spans="1:7" ht="15.75" x14ac:dyDescent="0.2">
      <c r="A120" s="33"/>
      <c r="B120" s="205" t="s">
        <v>1510</v>
      </c>
      <c r="C120" s="205"/>
      <c r="D120" s="206"/>
      <c r="E120" s="204"/>
      <c r="F120" s="198"/>
      <c r="G120" s="138"/>
    </row>
    <row r="121" spans="1:7" ht="15.75" x14ac:dyDescent="0.2">
      <c r="A121" s="33"/>
      <c r="B121" s="205" t="s">
        <v>1511</v>
      </c>
      <c r="C121" s="205"/>
      <c r="D121" s="206"/>
      <c r="E121" s="204"/>
      <c r="F121" s="198"/>
      <c r="G121" s="138"/>
    </row>
    <row r="122" spans="1:7" ht="15.75" x14ac:dyDescent="0.2">
      <c r="A122" s="33"/>
      <c r="B122" s="205" t="s">
        <v>1512</v>
      </c>
      <c r="C122" s="205"/>
      <c r="D122" s="206"/>
      <c r="E122" s="204"/>
      <c r="F122" s="198"/>
      <c r="G122" s="138"/>
    </row>
    <row r="123" spans="1:7" ht="15.75" x14ac:dyDescent="0.2">
      <c r="A123" s="33"/>
      <c r="B123" s="214" t="s">
        <v>1513</v>
      </c>
      <c r="C123" s="205"/>
      <c r="D123" s="206"/>
      <c r="E123" s="204"/>
      <c r="F123" s="198"/>
      <c r="G123" s="138"/>
    </row>
    <row r="124" spans="1:7" ht="15.75" x14ac:dyDescent="0.2">
      <c r="A124" s="33"/>
      <c r="B124" s="205" t="s">
        <v>1514</v>
      </c>
      <c r="C124" s="205"/>
      <c r="D124" s="206"/>
      <c r="E124" s="204"/>
      <c r="F124" s="198"/>
      <c r="G124" s="138"/>
    </row>
    <row r="125" spans="1:7" ht="15.75" x14ac:dyDescent="0.2">
      <c r="A125" s="33"/>
      <c r="B125" s="205" t="s">
        <v>1515</v>
      </c>
      <c r="C125" s="205"/>
      <c r="D125" s="206"/>
      <c r="E125" s="204"/>
      <c r="F125" s="198"/>
      <c r="G125" s="138"/>
    </row>
    <row r="126" spans="1:7" ht="15.75" x14ac:dyDescent="0.2">
      <c r="A126" s="33"/>
      <c r="B126" s="215" t="s">
        <v>1516</v>
      </c>
      <c r="C126" s="215"/>
      <c r="D126" s="216"/>
      <c r="E126" s="204"/>
      <c r="F126" s="198"/>
      <c r="G126" s="138"/>
    </row>
    <row r="127" spans="1:7" ht="15.75" x14ac:dyDescent="0.2">
      <c r="A127" s="33"/>
      <c r="B127" s="215" t="s">
        <v>1517</v>
      </c>
      <c r="C127" s="215"/>
      <c r="D127" s="216"/>
      <c r="E127" s="204"/>
      <c r="F127" s="198"/>
      <c r="G127" s="138"/>
    </row>
    <row r="128" spans="1:7" x14ac:dyDescent="0.2">
      <c r="A128" s="33"/>
      <c r="C128" s="11"/>
      <c r="F128" s="288"/>
      <c r="G128" s="138"/>
    </row>
    <row r="129" spans="1:7" x14ac:dyDescent="0.2">
      <c r="A129" s="33"/>
      <c r="C129" s="11"/>
      <c r="F129" s="288"/>
      <c r="G129" s="138"/>
    </row>
    <row r="130" spans="1:7" x14ac:dyDescent="0.2">
      <c r="A130" s="33"/>
      <c r="C130" s="11"/>
      <c r="F130" s="288"/>
      <c r="G130" s="138"/>
    </row>
    <row r="131" spans="1:7" x14ac:dyDescent="0.2">
      <c r="A131" s="33"/>
      <c r="C131" s="11"/>
      <c r="F131" s="288"/>
      <c r="G131" s="138"/>
    </row>
    <row r="132" spans="1:7" x14ac:dyDescent="0.2">
      <c r="A132" s="33"/>
      <c r="C132" s="11"/>
      <c r="F132" s="288"/>
      <c r="G132" s="138"/>
    </row>
    <row r="133" spans="1:7" x14ac:dyDescent="0.2">
      <c r="A133" s="33"/>
      <c r="C133" s="11"/>
      <c r="F133" s="288"/>
      <c r="G133" s="138"/>
    </row>
    <row r="134" spans="1:7" x14ac:dyDescent="0.2">
      <c r="A134" s="33"/>
      <c r="C134" s="11"/>
      <c r="F134" s="288"/>
      <c r="G134" s="138"/>
    </row>
    <row r="135" spans="1:7" x14ac:dyDescent="0.2">
      <c r="A135" s="33"/>
      <c r="C135" s="11"/>
      <c r="F135" s="288"/>
      <c r="G135" s="138"/>
    </row>
    <row r="136" spans="1:7" x14ac:dyDescent="0.2">
      <c r="A136" s="33"/>
      <c r="C136" s="11"/>
      <c r="F136" s="288"/>
      <c r="G136" s="138"/>
    </row>
    <row r="137" spans="1:7" x14ac:dyDescent="0.2">
      <c r="A137" s="33"/>
      <c r="C137" s="11"/>
      <c r="F137" s="288"/>
      <c r="G137" s="138"/>
    </row>
    <row r="138" spans="1:7" x14ac:dyDescent="0.2">
      <c r="A138" s="33"/>
      <c r="C138" s="11"/>
      <c r="F138" s="288"/>
      <c r="G138" s="138"/>
    </row>
    <row r="139" spans="1:7" x14ac:dyDescent="0.2">
      <c r="A139" s="33"/>
      <c r="C139" s="11"/>
      <c r="F139" s="288"/>
      <c r="G139" s="138"/>
    </row>
    <row r="140" spans="1:7" x14ac:dyDescent="0.2">
      <c r="A140" s="33"/>
      <c r="C140" s="11"/>
      <c r="F140" s="288"/>
      <c r="G140" s="138"/>
    </row>
    <row r="141" spans="1:7" x14ac:dyDescent="0.2">
      <c r="A141" s="33"/>
      <c r="C141" s="11"/>
      <c r="F141" s="288"/>
      <c r="G141" s="138"/>
    </row>
    <row r="142" spans="1:7" x14ac:dyDescent="0.2">
      <c r="A142" s="33"/>
      <c r="C142" s="11"/>
      <c r="F142" s="288"/>
      <c r="G142" s="138"/>
    </row>
    <row r="143" spans="1:7" x14ac:dyDescent="0.2">
      <c r="A143" s="33"/>
      <c r="C143" s="11"/>
      <c r="F143" s="288"/>
      <c r="G143" s="138"/>
    </row>
    <row r="144" spans="1:7" x14ac:dyDescent="0.2">
      <c r="A144" s="33"/>
      <c r="C144" s="11"/>
      <c r="F144" s="288"/>
      <c r="G144" s="138"/>
    </row>
    <row r="145" spans="1:7" x14ac:dyDescent="0.2">
      <c r="A145" s="33"/>
      <c r="C145" s="11"/>
      <c r="F145" s="288"/>
      <c r="G145" s="138"/>
    </row>
    <row r="146" spans="1:7" x14ac:dyDescent="0.2">
      <c r="A146" s="33"/>
      <c r="C146" s="11"/>
      <c r="F146" s="288"/>
      <c r="G146" s="138"/>
    </row>
    <row r="147" spans="1:7" x14ac:dyDescent="0.2">
      <c r="A147" s="33"/>
      <c r="C147" s="11"/>
      <c r="F147" s="288"/>
      <c r="G147" s="138"/>
    </row>
    <row r="148" spans="1:7" x14ac:dyDescent="0.2">
      <c r="A148" s="33"/>
      <c r="C148" s="11"/>
      <c r="F148" s="288"/>
      <c r="G148" s="138"/>
    </row>
    <row r="149" spans="1:7" x14ac:dyDescent="0.2">
      <c r="A149" s="33"/>
      <c r="C149" s="11"/>
      <c r="F149" s="288"/>
      <c r="G149" s="138"/>
    </row>
    <row r="150" spans="1:7" x14ac:dyDescent="0.2">
      <c r="A150" s="33"/>
      <c r="C150" s="11"/>
      <c r="F150" s="288"/>
      <c r="G150" s="138"/>
    </row>
    <row r="151" spans="1:7" x14ac:dyDescent="0.2">
      <c r="A151" s="33"/>
      <c r="C151" s="11"/>
      <c r="F151" s="288"/>
      <c r="G151" s="138"/>
    </row>
    <row r="152" spans="1:7" x14ac:dyDescent="0.2">
      <c r="A152" s="33"/>
      <c r="C152" s="11"/>
      <c r="F152" s="288"/>
      <c r="G152" s="138"/>
    </row>
    <row r="153" spans="1:7" x14ac:dyDescent="0.2">
      <c r="A153" s="33"/>
      <c r="C153" s="11"/>
      <c r="F153" s="288"/>
      <c r="G153" s="138"/>
    </row>
    <row r="154" spans="1:7" x14ac:dyDescent="0.2">
      <c r="A154" s="33"/>
      <c r="C154" s="11"/>
      <c r="F154" s="288"/>
      <c r="G154" s="138"/>
    </row>
    <row r="155" spans="1:7" x14ac:dyDescent="0.2">
      <c r="A155" s="33"/>
      <c r="C155" s="11"/>
      <c r="F155" s="288"/>
      <c r="G155" s="138"/>
    </row>
    <row r="156" spans="1:7" x14ac:dyDescent="0.2">
      <c r="A156" s="33"/>
      <c r="C156" s="11"/>
      <c r="F156" s="288"/>
      <c r="G156" s="138"/>
    </row>
    <row r="157" spans="1:7" x14ac:dyDescent="0.2">
      <c r="A157" s="33"/>
      <c r="C157" s="11"/>
      <c r="F157" s="288"/>
      <c r="G157" s="138"/>
    </row>
    <row r="158" spans="1:7" x14ac:dyDescent="0.2">
      <c r="A158" s="33"/>
      <c r="C158" s="11"/>
      <c r="F158" s="288"/>
      <c r="G158" s="138"/>
    </row>
    <row r="159" spans="1:7" x14ac:dyDescent="0.2">
      <c r="A159" s="33"/>
      <c r="C159" s="11"/>
      <c r="F159" s="288"/>
      <c r="G159" s="138"/>
    </row>
    <row r="160" spans="1:7" x14ac:dyDescent="0.2">
      <c r="A160" s="33"/>
      <c r="C160" s="11"/>
      <c r="F160" s="288"/>
      <c r="G160" s="138"/>
    </row>
    <row r="161" spans="1:7" x14ac:dyDescent="0.2">
      <c r="A161" s="33"/>
      <c r="C161" s="11"/>
      <c r="F161" s="288"/>
      <c r="G161" s="138"/>
    </row>
    <row r="162" spans="1:7" x14ac:dyDescent="0.2">
      <c r="A162" s="33"/>
      <c r="C162" s="11"/>
      <c r="F162" s="288"/>
      <c r="G162" s="138"/>
    </row>
    <row r="163" spans="1:7" x14ac:dyDescent="0.2">
      <c r="A163" s="33"/>
      <c r="C163" s="11"/>
      <c r="F163" s="288"/>
      <c r="G163" s="138"/>
    </row>
    <row r="164" spans="1:7" x14ac:dyDescent="0.2">
      <c r="A164" s="33"/>
      <c r="C164" s="11"/>
      <c r="F164" s="288"/>
      <c r="G164" s="138"/>
    </row>
    <row r="165" spans="1:7" x14ac:dyDescent="0.2">
      <c r="A165" s="33"/>
      <c r="C165" s="11"/>
      <c r="F165" s="288"/>
      <c r="G165" s="138"/>
    </row>
    <row r="166" spans="1:7" x14ac:dyDescent="0.2">
      <c r="A166" s="33"/>
      <c r="C166" s="11"/>
      <c r="F166" s="288"/>
      <c r="G166" s="138"/>
    </row>
    <row r="167" spans="1:7" x14ac:dyDescent="0.2">
      <c r="A167" s="33"/>
      <c r="C167" s="11"/>
      <c r="F167" s="288"/>
      <c r="G167" s="138"/>
    </row>
    <row r="168" spans="1:7" x14ac:dyDescent="0.2">
      <c r="A168" s="33"/>
      <c r="C168" s="11"/>
      <c r="F168" s="288"/>
      <c r="G168" s="138"/>
    </row>
    <row r="169" spans="1:7" x14ac:dyDescent="0.2">
      <c r="A169" s="33"/>
      <c r="C169" s="11"/>
      <c r="F169" s="288"/>
      <c r="G169" s="138"/>
    </row>
    <row r="170" spans="1:7" x14ac:dyDescent="0.2">
      <c r="A170" s="33"/>
      <c r="C170" s="11"/>
      <c r="F170" s="288"/>
      <c r="G170" s="138"/>
    </row>
    <row r="171" spans="1:7" x14ac:dyDescent="0.2">
      <c r="A171" s="33"/>
      <c r="C171" s="11"/>
      <c r="F171" s="288"/>
      <c r="G171" s="138"/>
    </row>
    <row r="172" spans="1:7" x14ac:dyDescent="0.2">
      <c r="A172" s="33"/>
      <c r="C172" s="11"/>
      <c r="F172" s="288"/>
      <c r="G172" s="138"/>
    </row>
    <row r="173" spans="1:7" x14ac:dyDescent="0.2">
      <c r="A173" s="33"/>
      <c r="C173" s="11"/>
      <c r="F173" s="288"/>
      <c r="G173" s="138"/>
    </row>
    <row r="174" spans="1:7" x14ac:dyDescent="0.2">
      <c r="A174" s="33"/>
      <c r="C174" s="11"/>
      <c r="F174" s="288"/>
      <c r="G174" s="138"/>
    </row>
    <row r="175" spans="1:7" x14ac:dyDescent="0.2">
      <c r="A175" s="33"/>
      <c r="C175" s="11"/>
      <c r="F175" s="288"/>
      <c r="G175" s="138"/>
    </row>
    <row r="176" spans="1:7" x14ac:dyDescent="0.2">
      <c r="A176" s="33"/>
      <c r="C176" s="11"/>
      <c r="F176" s="288"/>
      <c r="G176" s="138"/>
    </row>
    <row r="177" spans="1:7" x14ac:dyDescent="0.2">
      <c r="A177" s="33"/>
      <c r="C177" s="11"/>
      <c r="F177" s="288"/>
      <c r="G177" s="138"/>
    </row>
    <row r="178" spans="1:7" x14ac:dyDescent="0.2">
      <c r="A178" s="33"/>
      <c r="C178" s="11"/>
      <c r="F178" s="288"/>
      <c r="G178" s="138"/>
    </row>
    <row r="179" spans="1:7" x14ac:dyDescent="0.2">
      <c r="A179" s="33"/>
      <c r="C179" s="11"/>
      <c r="F179" s="288"/>
      <c r="G179" s="138"/>
    </row>
    <row r="180" spans="1:7" x14ac:dyDescent="0.2">
      <c r="A180" s="33"/>
      <c r="C180" s="11"/>
      <c r="F180" s="288"/>
      <c r="G180" s="138"/>
    </row>
    <row r="181" spans="1:7" x14ac:dyDescent="0.2">
      <c r="A181" s="33"/>
      <c r="C181" s="11"/>
      <c r="F181" s="288"/>
      <c r="G181" s="138"/>
    </row>
    <row r="182" spans="1:7" x14ac:dyDescent="0.2">
      <c r="A182" s="33"/>
      <c r="C182" s="11"/>
      <c r="F182" s="288"/>
      <c r="G182" s="138"/>
    </row>
    <row r="183" spans="1:7" x14ac:dyDescent="0.2">
      <c r="A183" s="33"/>
      <c r="C183" s="11"/>
      <c r="F183" s="288"/>
      <c r="G183" s="138"/>
    </row>
    <row r="184" spans="1:7" x14ac:dyDescent="0.2">
      <c r="A184" s="33"/>
      <c r="C184" s="11"/>
      <c r="F184" s="288"/>
      <c r="G184" s="138"/>
    </row>
    <row r="185" spans="1:7" x14ac:dyDescent="0.2">
      <c r="A185" s="33"/>
      <c r="C185" s="11"/>
      <c r="F185" s="288"/>
      <c r="G185" s="138"/>
    </row>
    <row r="186" spans="1:7" x14ac:dyDescent="0.2">
      <c r="A186" s="33"/>
      <c r="C186" s="11"/>
      <c r="F186" s="288"/>
      <c r="G186" s="138"/>
    </row>
    <row r="187" spans="1:7" x14ac:dyDescent="0.2">
      <c r="A187" s="33"/>
      <c r="C187" s="11"/>
      <c r="F187" s="288"/>
      <c r="G187" s="138"/>
    </row>
    <row r="188" spans="1:7" x14ac:dyDescent="0.2">
      <c r="A188" s="33"/>
      <c r="C188" s="11"/>
      <c r="F188" s="288"/>
      <c r="G188" s="138"/>
    </row>
    <row r="189" spans="1:7" x14ac:dyDescent="0.2">
      <c r="A189" s="33"/>
      <c r="C189" s="11"/>
      <c r="F189" s="288"/>
      <c r="G189" s="138"/>
    </row>
    <row r="190" spans="1:7" x14ac:dyDescent="0.2">
      <c r="A190" s="33"/>
      <c r="C190" s="11"/>
      <c r="F190" s="288"/>
      <c r="G190" s="138"/>
    </row>
    <row r="191" spans="1:7" x14ac:dyDescent="0.2">
      <c r="A191" s="33"/>
      <c r="C191" s="11"/>
      <c r="F191" s="288"/>
      <c r="G191" s="138"/>
    </row>
    <row r="192" spans="1:7" x14ac:dyDescent="0.2">
      <c r="A192" s="33"/>
      <c r="C192" s="11"/>
      <c r="F192" s="288"/>
      <c r="G192" s="138"/>
    </row>
    <row r="193" spans="1:7" x14ac:dyDescent="0.2">
      <c r="A193" s="33"/>
      <c r="C193" s="11"/>
      <c r="F193" s="288"/>
      <c r="G193" s="138"/>
    </row>
    <row r="194" spans="1:7" x14ac:dyDescent="0.2">
      <c r="A194" s="33"/>
      <c r="C194" s="11"/>
      <c r="F194" s="288"/>
      <c r="G194" s="138"/>
    </row>
    <row r="195" spans="1:7" x14ac:dyDescent="0.2">
      <c r="A195" s="33"/>
      <c r="C195" s="11"/>
      <c r="F195" s="288"/>
      <c r="G195" s="138"/>
    </row>
    <row r="196" spans="1:7" x14ac:dyDescent="0.2">
      <c r="A196" s="33"/>
      <c r="C196" s="11"/>
      <c r="F196" s="288"/>
      <c r="G196" s="138"/>
    </row>
    <row r="197" spans="1:7" x14ac:dyDescent="0.2">
      <c r="A197" s="33"/>
      <c r="C197" s="11"/>
      <c r="F197" s="288"/>
      <c r="G197" s="138"/>
    </row>
    <row r="198" spans="1:7" x14ac:dyDescent="0.2">
      <c r="A198" s="33"/>
      <c r="C198" s="11"/>
      <c r="F198" s="288"/>
      <c r="G198" s="138"/>
    </row>
    <row r="199" spans="1:7" x14ac:dyDescent="0.2">
      <c r="A199" s="33"/>
      <c r="C199" s="11"/>
      <c r="F199" s="288"/>
      <c r="G199" s="138"/>
    </row>
    <row r="200" spans="1:7" x14ac:dyDescent="0.2">
      <c r="A200" s="33"/>
      <c r="C200" s="11"/>
      <c r="F200" s="288"/>
      <c r="G200" s="138"/>
    </row>
    <row r="201" spans="1:7" x14ac:dyDescent="0.2">
      <c r="A201" s="33"/>
      <c r="C201" s="11"/>
      <c r="F201" s="288"/>
      <c r="G201" s="138"/>
    </row>
    <row r="202" spans="1:7" x14ac:dyDescent="0.2">
      <c r="A202" s="33"/>
      <c r="C202" s="11"/>
      <c r="F202" s="288"/>
      <c r="G202" s="138"/>
    </row>
    <row r="203" spans="1:7" x14ac:dyDescent="0.2">
      <c r="A203" s="33"/>
      <c r="C203" s="11"/>
      <c r="F203" s="288"/>
      <c r="G203" s="138"/>
    </row>
    <row r="204" spans="1:7" x14ac:dyDescent="0.2">
      <c r="A204" s="33"/>
      <c r="C204" s="11"/>
      <c r="F204" s="288"/>
      <c r="G204" s="138"/>
    </row>
    <row r="205" spans="1:7" x14ac:dyDescent="0.2">
      <c r="A205" s="33"/>
      <c r="C205" s="11"/>
      <c r="F205" s="288"/>
      <c r="G205" s="138"/>
    </row>
    <row r="206" spans="1:7" x14ac:dyDescent="0.2">
      <c r="A206" s="33"/>
      <c r="C206" s="11"/>
      <c r="F206" s="288"/>
      <c r="G206" s="138"/>
    </row>
    <row r="207" spans="1:7" x14ac:dyDescent="0.2">
      <c r="A207" s="33"/>
      <c r="C207" s="11"/>
      <c r="F207" s="288"/>
      <c r="G207" s="138"/>
    </row>
    <row r="208" spans="1:7" x14ac:dyDescent="0.2">
      <c r="A208" s="33"/>
      <c r="C208" s="11"/>
      <c r="F208" s="288"/>
      <c r="G208" s="138"/>
    </row>
    <row r="209" spans="1:7" x14ac:dyDescent="0.3">
      <c r="D209" s="219"/>
      <c r="E209" s="220"/>
      <c r="F209" s="265"/>
    </row>
    <row r="210" spans="1:7" x14ac:dyDescent="0.2">
      <c r="E210" s="11"/>
      <c r="F210" s="288"/>
    </row>
    <row r="211" spans="1:7" x14ac:dyDescent="0.2">
      <c r="A211" s="310" t="s">
        <v>1518</v>
      </c>
      <c r="B211" s="310"/>
      <c r="C211" s="263"/>
      <c r="D211" s="263"/>
      <c r="E211" s="263"/>
      <c r="F211" s="263"/>
    </row>
    <row r="212" spans="1:7" x14ac:dyDescent="0.2">
      <c r="A212" s="221" t="s">
        <v>1473</v>
      </c>
      <c r="G212" s="5"/>
    </row>
    <row r="213" spans="1:7" x14ac:dyDescent="0.2">
      <c r="A213" s="222" t="s">
        <v>1519</v>
      </c>
      <c r="G213" s="5"/>
    </row>
    <row r="214" spans="1:7" x14ac:dyDescent="0.2">
      <c r="A214" s="222" t="s">
        <v>1520</v>
      </c>
      <c r="G214" s="5"/>
    </row>
    <row r="215" spans="1:7" x14ac:dyDescent="0.2">
      <c r="A215" s="222" t="s">
        <v>1521</v>
      </c>
      <c r="G215" s="5"/>
    </row>
    <row r="216" spans="1:7" x14ac:dyDescent="0.2">
      <c r="A216" s="223" t="s">
        <v>1522</v>
      </c>
      <c r="G216" s="5"/>
    </row>
    <row r="217" spans="1:7" x14ac:dyDescent="0.2">
      <c r="A217" s="223" t="s">
        <v>1523</v>
      </c>
      <c r="G217" s="5"/>
    </row>
    <row r="218" spans="1:7" x14ac:dyDescent="0.2">
      <c r="A218" s="223" t="s">
        <v>1524</v>
      </c>
      <c r="G218" s="5"/>
    </row>
    <row r="219" spans="1:7" x14ac:dyDescent="0.2">
      <c r="A219" s="223" t="s">
        <v>1525</v>
      </c>
      <c r="G219" s="5"/>
    </row>
    <row r="220" spans="1:7" x14ac:dyDescent="0.2">
      <c r="A220" s="222" t="s">
        <v>1526</v>
      </c>
      <c r="G220" s="5"/>
    </row>
    <row r="221" spans="1:7" x14ac:dyDescent="0.2">
      <c r="A221" s="222" t="s">
        <v>1527</v>
      </c>
      <c r="G221" s="5"/>
    </row>
    <row r="222" spans="1:7" x14ac:dyDescent="0.2">
      <c r="A222" s="222" t="s">
        <v>1528</v>
      </c>
      <c r="G222" s="5"/>
    </row>
    <row r="223" spans="1:7" x14ac:dyDescent="0.2">
      <c r="A223" s="222" t="s">
        <v>1529</v>
      </c>
      <c r="G223" s="5"/>
    </row>
    <row r="224" spans="1:7" x14ac:dyDescent="0.2">
      <c r="A224" s="222" t="s">
        <v>1530</v>
      </c>
      <c r="G224" s="5"/>
    </row>
    <row r="225" spans="1:2" s="5" customFormat="1" x14ac:dyDescent="0.2">
      <c r="A225" s="221" t="s">
        <v>1492</v>
      </c>
      <c r="B225" s="14"/>
    </row>
    <row r="226" spans="1:2" s="5" customFormat="1" x14ac:dyDescent="0.2">
      <c r="A226" s="222" t="s">
        <v>1531</v>
      </c>
      <c r="B226" s="14"/>
    </row>
    <row r="227" spans="1:2" s="5" customFormat="1" x14ac:dyDescent="0.2">
      <c r="A227" s="222" t="s">
        <v>1494</v>
      </c>
      <c r="B227" s="14"/>
    </row>
    <row r="228" spans="1:2" s="5" customFormat="1" x14ac:dyDescent="0.2">
      <c r="A228" s="223" t="s">
        <v>1532</v>
      </c>
      <c r="B228" s="14"/>
    </row>
    <row r="229" spans="1:2" s="5" customFormat="1" x14ac:dyDescent="0.2">
      <c r="A229" s="223" t="s">
        <v>1533</v>
      </c>
      <c r="B229" s="14"/>
    </row>
    <row r="230" spans="1:2" s="5" customFormat="1" x14ac:dyDescent="0.2">
      <c r="A230" s="223" t="s">
        <v>1534</v>
      </c>
      <c r="B230" s="14"/>
    </row>
    <row r="231" spans="1:2" s="5" customFormat="1" x14ac:dyDescent="0.2">
      <c r="A231" s="224" t="s">
        <v>1535</v>
      </c>
      <c r="B231" s="14"/>
    </row>
    <row r="232" spans="1:2" s="5" customFormat="1" x14ac:dyDescent="0.2">
      <c r="A232" s="221" t="s">
        <v>1500</v>
      </c>
      <c r="B232" s="14"/>
    </row>
    <row r="233" spans="1:2" s="5" customFormat="1" x14ac:dyDescent="0.2">
      <c r="A233" s="222" t="s">
        <v>1536</v>
      </c>
      <c r="B233" s="14"/>
    </row>
    <row r="234" spans="1:2" s="5" customFormat="1" x14ac:dyDescent="0.2">
      <c r="A234" s="225" t="s">
        <v>1537</v>
      </c>
      <c r="B234" s="14"/>
    </row>
    <row r="235" spans="1:2" s="5" customFormat="1" x14ac:dyDescent="0.2">
      <c r="A235" s="222" t="s">
        <v>1538</v>
      </c>
      <c r="B235" s="14"/>
    </row>
    <row r="236" spans="1:2" s="5" customFormat="1" x14ac:dyDescent="0.2">
      <c r="A236" s="222" t="s">
        <v>1539</v>
      </c>
      <c r="B236" s="14"/>
    </row>
    <row r="237" spans="1:2" s="5" customFormat="1" x14ac:dyDescent="0.2">
      <c r="A237" s="222" t="s">
        <v>1540</v>
      </c>
      <c r="B237" s="14"/>
    </row>
    <row r="238" spans="1:2" s="5" customFormat="1" x14ac:dyDescent="0.2">
      <c r="A238" s="222" t="s">
        <v>1541</v>
      </c>
      <c r="B238" s="14"/>
    </row>
    <row r="239" spans="1:2" s="5" customFormat="1" x14ac:dyDescent="0.2">
      <c r="A239" s="222" t="s">
        <v>1542</v>
      </c>
      <c r="B239" s="14"/>
    </row>
    <row r="240" spans="1:2" s="5" customFormat="1" x14ac:dyDescent="0.2">
      <c r="A240" s="222" t="s">
        <v>1543</v>
      </c>
      <c r="B240" s="14"/>
    </row>
    <row r="241" spans="1:7" x14ac:dyDescent="0.2">
      <c r="A241" s="222" t="s">
        <v>1544</v>
      </c>
      <c r="G241" s="5"/>
    </row>
    <row r="242" spans="1:7" x14ac:dyDescent="0.2">
      <c r="A242" s="222" t="s">
        <v>1545</v>
      </c>
      <c r="G242" s="5"/>
    </row>
    <row r="243" spans="1:7" x14ac:dyDescent="0.2">
      <c r="A243" s="222" t="s">
        <v>1546</v>
      </c>
      <c r="G243" s="5"/>
    </row>
    <row r="244" spans="1:7" x14ac:dyDescent="0.2">
      <c r="A244" s="222" t="s">
        <v>1547</v>
      </c>
      <c r="G244" s="5"/>
    </row>
    <row r="245" spans="1:7" x14ac:dyDescent="0.2">
      <c r="A245" s="222" t="s">
        <v>1548</v>
      </c>
      <c r="G245" s="5"/>
    </row>
    <row r="246" spans="1:7" x14ac:dyDescent="0.2">
      <c r="A246" s="222" t="s">
        <v>1549</v>
      </c>
      <c r="G246" s="5"/>
    </row>
    <row r="247" spans="1:7" x14ac:dyDescent="0.2">
      <c r="A247" s="222" t="s">
        <v>1550</v>
      </c>
      <c r="G247" s="5"/>
    </row>
    <row r="248" spans="1:7" x14ac:dyDescent="0.2">
      <c r="A248" s="222" t="s">
        <v>1551</v>
      </c>
      <c r="G248" s="5"/>
    </row>
    <row r="249" spans="1:7" x14ac:dyDescent="0.2">
      <c r="A249" s="310"/>
      <c r="B249" s="310"/>
      <c r="C249" s="263"/>
      <c r="D249" s="263"/>
      <c r="E249" s="263"/>
      <c r="F249" s="263"/>
      <c r="G249" s="5"/>
    </row>
    <row r="250" spans="1:7" s="144" customFormat="1" ht="18.399999999999999" customHeight="1" x14ac:dyDescent="0.3">
      <c r="A250" s="226" t="s">
        <v>1552</v>
      </c>
      <c r="B250" s="227"/>
      <c r="C250" s="227"/>
      <c r="D250" s="228"/>
      <c r="E250" s="227"/>
      <c r="F250" s="229"/>
    </row>
    <row r="251" spans="1:7" x14ac:dyDescent="0.3">
      <c r="A251" s="230"/>
    </row>
    <row r="253" spans="1:7" x14ac:dyDescent="0.2">
      <c r="A253" s="310" t="s">
        <v>1553</v>
      </c>
      <c r="B253" s="310"/>
      <c r="C253" s="264"/>
      <c r="D253" s="264"/>
      <c r="E253" s="264"/>
      <c r="F253" s="264"/>
    </row>
    <row r="254" spans="1:7" x14ac:dyDescent="0.2">
      <c r="A254" s="329" t="s">
        <v>1554</v>
      </c>
      <c r="B254" s="329"/>
      <c r="C254" s="329"/>
      <c r="D254" s="329"/>
      <c r="E254" s="329"/>
      <c r="F254" s="329"/>
    </row>
    <row r="255" spans="1:7" x14ac:dyDescent="0.2">
      <c r="A255" s="12"/>
      <c r="B255" s="13"/>
      <c r="C255" s="11"/>
      <c r="D255" s="11"/>
      <c r="E255" s="11"/>
      <c r="F255" s="11"/>
    </row>
    <row r="256" spans="1:7" x14ac:dyDescent="0.2">
      <c r="A256" s="12"/>
      <c r="B256" s="5"/>
      <c r="C256" s="13" t="s">
        <v>1555</v>
      </c>
      <c r="D256" s="11"/>
      <c r="E256" s="11"/>
      <c r="F256" s="11"/>
    </row>
  </sheetData>
  <mergeCells count="2">
    <mergeCell ref="A10:F10"/>
    <mergeCell ref="A254:F254"/>
  </mergeCells>
  <hyperlinks>
    <hyperlink ref="A231" r:id="rId1" display="https://training.ruckuswireless.com/" xr:uid="{00000000-0004-0000-0500-000000000000}"/>
    <hyperlink ref="C109" r:id="rId2" xr:uid="{00000000-0004-0000-0500-000001000000}"/>
  </hyperlinks>
  <pageMargins left="0.25" right="0.25" top="0.75" bottom="0.5" header="0.5" footer="0.5"/>
  <pageSetup scale="42" fitToHeight="0" orientation="portrait" r:id="rId3"/>
  <headerFooter alignWithMargins="0">
    <oddHeader>&amp;CMarch Price List</oddHeader>
    <oddFooter>&amp;L&amp;"Arial,Bold"Ruckus Wireless Confidential&amp;C&amp;D&amp;R&amp;P</oddFooter>
  </headerFooter>
  <drawing r:id="rId4"/>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Q389"/>
  <sheetViews>
    <sheetView zoomScale="85" zoomScaleNormal="85" zoomScalePageLayoutView="85" workbookViewId="0"/>
  </sheetViews>
  <sheetFormatPr defaultColWidth="8.7109375" defaultRowHeight="15" x14ac:dyDescent="0.2"/>
  <cols>
    <col min="1" max="1" width="17" style="61" customWidth="1"/>
    <col min="2" max="2" width="19" style="60" customWidth="1"/>
    <col min="3" max="3" width="105.42578125" style="241" customWidth="1"/>
    <col min="4" max="4" width="47.140625" style="241" hidden="1" customWidth="1"/>
    <col min="5" max="5" width="5.7109375" style="241" hidden="1" customWidth="1"/>
    <col min="6" max="6" width="16.7109375" style="59" customWidth="1"/>
    <col min="7" max="7" width="18.7109375" style="59" customWidth="1"/>
    <col min="8" max="9" width="16.7109375" style="59" hidden="1" customWidth="1"/>
    <col min="10" max="13" width="16.7109375" style="59" customWidth="1"/>
    <col min="14" max="14" width="7.28515625" style="59" hidden="1" customWidth="1"/>
    <col min="15" max="15" width="8.140625" style="59" hidden="1" customWidth="1"/>
    <col min="16" max="16" width="10.28515625" style="59" hidden="1" customWidth="1"/>
    <col min="17" max="17" width="8.7109375" style="59" hidden="1" customWidth="1"/>
    <col min="18" max="16384" width="8.7109375" style="59"/>
  </cols>
  <sheetData>
    <row r="1" spans="1:15" x14ac:dyDescent="0.2">
      <c r="F1" s="59" t="s">
        <v>0</v>
      </c>
    </row>
    <row r="2" spans="1:15" x14ac:dyDescent="0.2">
      <c r="F2" s="59" t="s">
        <v>1</v>
      </c>
    </row>
    <row r="3" spans="1:15" x14ac:dyDescent="0.2">
      <c r="F3" s="59" t="s">
        <v>2</v>
      </c>
    </row>
    <row r="5" spans="1:15" s="87" customFormat="1" ht="18.75" x14ac:dyDescent="0.2">
      <c r="A5" s="90" t="s">
        <v>1556</v>
      </c>
      <c r="B5" s="90"/>
      <c r="C5" s="89"/>
      <c r="D5" s="89"/>
      <c r="E5" s="89"/>
      <c r="F5" s="88"/>
      <c r="G5" s="88"/>
    </row>
    <row r="6" spans="1:15" x14ac:dyDescent="0.2">
      <c r="A6" s="59" t="str">
        <f>'AP &amp; Controller Hardware'!A6</f>
        <v>Effective on October 1st 2016</v>
      </c>
      <c r="B6" s="59"/>
    </row>
    <row r="7" spans="1:15" x14ac:dyDescent="0.2">
      <c r="A7" s="59" t="str">
        <f>'AP &amp; Controller Hardware'!A8</f>
        <v>Version: 20161001_rev1</v>
      </c>
      <c r="B7" s="59"/>
    </row>
    <row r="9" spans="1:15" ht="18" x14ac:dyDescent="0.2">
      <c r="A9" s="113" t="s">
        <v>1557</v>
      </c>
      <c r="B9" s="62"/>
      <c r="C9" s="72"/>
      <c r="D9" s="72"/>
      <c r="E9" s="72"/>
      <c r="F9" s="71"/>
      <c r="G9" s="71"/>
      <c r="H9" s="71"/>
    </row>
    <row r="10" spans="1:15" x14ac:dyDescent="0.2">
      <c r="A10" s="345"/>
      <c r="B10" s="345"/>
      <c r="C10" s="345"/>
      <c r="D10" s="345"/>
      <c r="E10" s="345"/>
      <c r="F10" s="345"/>
      <c r="G10" s="345"/>
      <c r="H10" s="345"/>
    </row>
    <row r="11" spans="1:15" x14ac:dyDescent="0.2">
      <c r="A11" s="154"/>
      <c r="B11" s="154"/>
      <c r="C11" s="75"/>
      <c r="D11" s="75"/>
      <c r="E11" s="75"/>
      <c r="F11" s="154"/>
      <c r="G11" s="154"/>
      <c r="H11" s="154"/>
      <c r="N11" s="249" t="s">
        <v>1558</v>
      </c>
      <c r="O11" s="249" t="s">
        <v>1559</v>
      </c>
    </row>
    <row r="12" spans="1:15" ht="75" x14ac:dyDescent="0.2">
      <c r="A12" s="154"/>
      <c r="B12" s="75" t="s">
        <v>1560</v>
      </c>
      <c r="C12" s="154" t="s">
        <v>1561</v>
      </c>
      <c r="D12" s="154"/>
      <c r="E12" s="154"/>
      <c r="F12" s="154"/>
      <c r="G12" s="154"/>
      <c r="H12" s="154"/>
      <c r="I12" s="22">
        <v>0.14000000000000001</v>
      </c>
      <c r="N12" s="23">
        <v>0.3</v>
      </c>
      <c r="O12" s="23">
        <v>0.4</v>
      </c>
    </row>
    <row r="13" spans="1:15" ht="75" x14ac:dyDescent="0.2">
      <c r="A13" s="154"/>
      <c r="B13" s="75" t="s">
        <v>1562</v>
      </c>
      <c r="C13" s="154" t="s">
        <v>1563</v>
      </c>
      <c r="D13" s="154"/>
      <c r="E13" s="154"/>
      <c r="F13" s="154"/>
      <c r="G13" s="154"/>
      <c r="H13" s="154"/>
      <c r="I13" s="22">
        <v>0.2</v>
      </c>
      <c r="N13" s="23">
        <v>0.42857400000000001</v>
      </c>
      <c r="O13" s="23">
        <v>0.57142899999999996</v>
      </c>
    </row>
    <row r="14" spans="1:15" x14ac:dyDescent="0.2">
      <c r="A14" s="154"/>
      <c r="B14" s="75" t="s">
        <v>1564</v>
      </c>
      <c r="C14" s="154" t="s">
        <v>1565</v>
      </c>
      <c r="D14" s="154"/>
      <c r="E14" s="154"/>
      <c r="F14" s="154"/>
      <c r="G14" s="154"/>
      <c r="H14" s="154"/>
      <c r="I14" s="22">
        <v>0.06</v>
      </c>
      <c r="N14" s="23"/>
      <c r="O14" s="23"/>
    </row>
    <row r="15" spans="1:15" ht="45.75" thickBot="1" x14ac:dyDescent="0.25">
      <c r="A15" s="154"/>
      <c r="B15" s="75" t="s">
        <v>1566</v>
      </c>
      <c r="C15" s="154" t="s">
        <v>1567</v>
      </c>
      <c r="D15" s="154"/>
      <c r="E15" s="154"/>
      <c r="F15" s="154"/>
      <c r="G15" s="154"/>
      <c r="H15" s="154"/>
      <c r="I15" s="22"/>
      <c r="N15" s="23"/>
      <c r="O15" s="23"/>
    </row>
    <row r="16" spans="1:15" ht="54.75" thickBot="1" x14ac:dyDescent="0.25">
      <c r="A16" s="154"/>
      <c r="B16" s="75"/>
      <c r="C16" s="154"/>
      <c r="D16" s="154"/>
      <c r="E16" s="154"/>
      <c r="F16" s="77" t="s">
        <v>1568</v>
      </c>
      <c r="G16" s="154"/>
      <c r="H16" s="154"/>
      <c r="J16" s="342" t="s">
        <v>1569</v>
      </c>
      <c r="K16" s="343"/>
      <c r="L16" s="343"/>
      <c r="M16" s="344"/>
    </row>
    <row r="17" spans="1:15" ht="18" x14ac:dyDescent="0.2">
      <c r="A17" s="62" t="s">
        <v>1570</v>
      </c>
      <c r="B17" s="113"/>
      <c r="C17" s="108"/>
      <c r="D17" s="108"/>
      <c r="E17" s="108"/>
      <c r="F17" s="109"/>
      <c r="G17" s="109"/>
      <c r="H17" s="154"/>
      <c r="I17" s="22"/>
      <c r="J17" s="109"/>
      <c r="K17" s="109"/>
      <c r="L17" s="109"/>
      <c r="M17" s="109"/>
      <c r="N17" s="23"/>
      <c r="O17" s="23"/>
    </row>
    <row r="18" spans="1:15" x14ac:dyDescent="0.2">
      <c r="A18" s="68" t="s">
        <v>118</v>
      </c>
      <c r="B18" s="67" t="s">
        <v>331</v>
      </c>
      <c r="C18" s="66" t="s">
        <v>119</v>
      </c>
      <c r="D18" s="66"/>
      <c r="E18" s="66"/>
      <c r="F18" s="65" t="s">
        <v>121</v>
      </c>
      <c r="G18" s="65"/>
      <c r="J18" s="76" t="s">
        <v>1571</v>
      </c>
      <c r="K18" s="76" t="s">
        <v>121</v>
      </c>
      <c r="L18" s="76" t="s">
        <v>1572</v>
      </c>
      <c r="M18" s="76" t="s">
        <v>121</v>
      </c>
    </row>
    <row r="19" spans="1:15" x14ac:dyDescent="0.2">
      <c r="A19" s="154"/>
      <c r="B19" s="249" t="s">
        <v>1573</v>
      </c>
      <c r="C19" s="241" t="s">
        <v>1574</v>
      </c>
      <c r="D19" s="241" t="s">
        <v>1575</v>
      </c>
      <c r="E19" s="241">
        <f t="shared" ref="E19" si="0">LEN(D19)</f>
        <v>37</v>
      </c>
      <c r="F19" s="56">
        <v>124</v>
      </c>
      <c r="G19" s="154"/>
      <c r="H19" s="154"/>
      <c r="I19" s="22"/>
      <c r="J19" s="59" t="s">
        <v>1576</v>
      </c>
      <c r="K19" s="56">
        <v>248</v>
      </c>
      <c r="L19" s="59" t="s">
        <v>1577</v>
      </c>
      <c r="M19" s="56">
        <v>376</v>
      </c>
      <c r="N19" s="23"/>
      <c r="O19" s="23"/>
    </row>
    <row r="20" spans="1:15" x14ac:dyDescent="0.2">
      <c r="A20" s="154"/>
      <c r="B20" s="75"/>
      <c r="C20" s="154"/>
      <c r="D20" s="154"/>
      <c r="E20" s="154"/>
      <c r="F20" s="154"/>
      <c r="G20" s="154"/>
      <c r="H20" s="154"/>
      <c r="I20" s="22"/>
      <c r="N20" s="23"/>
      <c r="O20" s="23"/>
    </row>
    <row r="21" spans="1:15" ht="18.75" thickBot="1" x14ac:dyDescent="0.25">
      <c r="A21" s="62" t="s">
        <v>1578</v>
      </c>
      <c r="B21" s="113"/>
      <c r="C21" s="108"/>
      <c r="D21" s="108"/>
      <c r="E21" s="108"/>
      <c r="F21" s="109"/>
      <c r="G21" s="109"/>
      <c r="H21" s="154"/>
      <c r="I21" s="22"/>
      <c r="J21" s="109"/>
      <c r="K21" s="109"/>
      <c r="L21" s="109"/>
      <c r="M21" s="109"/>
      <c r="N21" s="23"/>
      <c r="O21" s="23"/>
    </row>
    <row r="22" spans="1:15" ht="54.75" thickBot="1" x14ac:dyDescent="0.25">
      <c r="A22" s="154"/>
      <c r="B22" s="59"/>
      <c r="C22" s="59"/>
      <c r="D22" s="59"/>
      <c r="E22" s="59"/>
      <c r="F22" s="77" t="s">
        <v>1568</v>
      </c>
      <c r="G22" s="154"/>
      <c r="H22" s="154"/>
      <c r="J22" s="342" t="s">
        <v>1569</v>
      </c>
      <c r="K22" s="343"/>
      <c r="L22" s="343"/>
      <c r="M22" s="344"/>
    </row>
    <row r="23" spans="1:15" x14ac:dyDescent="0.2">
      <c r="A23" s="68" t="s">
        <v>118</v>
      </c>
      <c r="B23" s="67" t="s">
        <v>331</v>
      </c>
      <c r="C23" s="66" t="s">
        <v>119</v>
      </c>
      <c r="D23" s="66"/>
      <c r="E23" s="66"/>
      <c r="F23" s="65" t="s">
        <v>121</v>
      </c>
      <c r="G23" s="65"/>
      <c r="H23" s="154"/>
      <c r="J23" s="76" t="s">
        <v>1571</v>
      </c>
      <c r="K23" s="76" t="s">
        <v>121</v>
      </c>
      <c r="L23" s="76" t="s">
        <v>1572</v>
      </c>
      <c r="M23" s="76" t="s">
        <v>121</v>
      </c>
    </row>
    <row r="24" spans="1:15" x14ac:dyDescent="0.2">
      <c r="A24" s="154"/>
      <c r="B24" s="75"/>
      <c r="C24" s="154"/>
      <c r="D24" s="154"/>
      <c r="E24" s="154"/>
      <c r="F24" s="154"/>
      <c r="G24" s="154"/>
      <c r="H24" s="154"/>
      <c r="J24" s="76"/>
      <c r="K24" s="76"/>
      <c r="L24" s="76"/>
      <c r="M24" s="76"/>
    </row>
    <row r="25" spans="1:15" x14ac:dyDescent="0.2">
      <c r="A25" s="154"/>
      <c r="B25" s="249" t="s">
        <v>1579</v>
      </c>
      <c r="C25" s="241" t="s">
        <v>1580</v>
      </c>
      <c r="D25" s="241" t="s">
        <v>1581</v>
      </c>
      <c r="E25" s="241">
        <f t="shared" ref="E25:E26" si="1">LEN(D25)</f>
        <v>31</v>
      </c>
      <c r="F25" s="56">
        <f>ROUNDUP(I25*I$12,0)</f>
        <v>154</v>
      </c>
      <c r="G25" s="154"/>
      <c r="H25" s="154"/>
      <c r="I25" s="82">
        <v>1095</v>
      </c>
      <c r="J25" s="59" t="s">
        <v>1582</v>
      </c>
      <c r="K25" s="56">
        <f>ROUNDUP(I25*N$12,0)</f>
        <v>329</v>
      </c>
      <c r="L25" s="59" t="s">
        <v>1583</v>
      </c>
      <c r="M25" s="56">
        <f>ROUNDUP(I25*O$12,0)</f>
        <v>438</v>
      </c>
    </row>
    <row r="26" spans="1:15" x14ac:dyDescent="0.2">
      <c r="A26" s="154"/>
      <c r="B26" s="249" t="s">
        <v>1584</v>
      </c>
      <c r="C26" s="241" t="s">
        <v>1585</v>
      </c>
      <c r="D26" s="241" t="s">
        <v>1586</v>
      </c>
      <c r="E26" s="241">
        <f t="shared" si="1"/>
        <v>32</v>
      </c>
      <c r="F26" s="56">
        <f>ROUNDUP(I25*I$13,0)</f>
        <v>219</v>
      </c>
      <c r="G26" s="154"/>
      <c r="H26" s="154"/>
      <c r="J26" s="59" t="s">
        <v>1587</v>
      </c>
      <c r="K26" s="56">
        <f>ROUNDUP(I25*N$13,0)</f>
        <v>470</v>
      </c>
      <c r="L26" s="59" t="s">
        <v>1588</v>
      </c>
      <c r="M26" s="56">
        <f>ROUNDUP(I25*O$13,0)</f>
        <v>626</v>
      </c>
    </row>
    <row r="27" spans="1:15" x14ac:dyDescent="0.2">
      <c r="A27" s="154"/>
      <c r="B27" s="75"/>
      <c r="C27" s="154"/>
      <c r="D27" s="154"/>
      <c r="F27" s="154"/>
      <c r="G27" s="154"/>
      <c r="H27" s="154"/>
      <c r="J27" s="76"/>
      <c r="K27" s="76"/>
      <c r="L27" s="76"/>
      <c r="M27" s="76"/>
    </row>
    <row r="28" spans="1:15" ht="15" customHeight="1" x14ac:dyDescent="0.2">
      <c r="A28" s="59"/>
      <c r="B28" s="249" t="s">
        <v>1589</v>
      </c>
      <c r="C28" s="241" t="s">
        <v>1590</v>
      </c>
      <c r="D28" s="241" t="s">
        <v>1591</v>
      </c>
      <c r="E28" s="241">
        <f>LEN(D28)</f>
        <v>36</v>
      </c>
      <c r="F28" s="56">
        <f>ROUNDUP(I28*I$12,0)</f>
        <v>21</v>
      </c>
      <c r="H28" s="288"/>
      <c r="I28" s="29">
        <v>150</v>
      </c>
      <c r="J28" s="249" t="s">
        <v>1592</v>
      </c>
      <c r="K28" s="82">
        <f>ROUNDUP(I28*N$12,0)</f>
        <v>45</v>
      </c>
      <c r="L28" s="249" t="s">
        <v>1593</v>
      </c>
      <c r="M28" s="82">
        <f>ROUNDUP(I28*O$12,0)</f>
        <v>60</v>
      </c>
    </row>
    <row r="29" spans="1:15" ht="15" customHeight="1" x14ac:dyDescent="0.2">
      <c r="A29" s="59"/>
      <c r="B29" s="249" t="s">
        <v>1594</v>
      </c>
      <c r="C29" s="241" t="s">
        <v>1595</v>
      </c>
      <c r="D29" s="241" t="s">
        <v>1596</v>
      </c>
      <c r="E29" s="241">
        <f>LEN(D29)</f>
        <v>37</v>
      </c>
      <c r="F29" s="56">
        <f>ROUNDUP(I28*I$13,0)</f>
        <v>30</v>
      </c>
      <c r="H29" s="288"/>
      <c r="I29" s="29"/>
      <c r="J29" s="249" t="s">
        <v>1597</v>
      </c>
      <c r="K29" s="82">
        <f>ROUNDUP(I28*N$13,0)</f>
        <v>65</v>
      </c>
      <c r="L29" s="249" t="s">
        <v>1598</v>
      </c>
      <c r="M29" s="82">
        <f>ROUNDUP(I28*O$13,0)</f>
        <v>86</v>
      </c>
    </row>
    <row r="30" spans="1:15" ht="15" customHeight="1" x14ac:dyDescent="0.2">
      <c r="A30" s="59"/>
      <c r="B30" s="249"/>
      <c r="F30" s="56"/>
      <c r="H30" s="288"/>
      <c r="I30" s="29"/>
      <c r="J30" s="249"/>
      <c r="K30" s="82"/>
      <c r="L30" s="249"/>
      <c r="M30" s="82"/>
    </row>
    <row r="31" spans="1:15" ht="15" customHeight="1" x14ac:dyDescent="0.2">
      <c r="A31" s="59"/>
      <c r="B31" s="280" t="s">
        <v>1599</v>
      </c>
      <c r="C31" s="281" t="s">
        <v>1600</v>
      </c>
      <c r="D31" s="281" t="s">
        <v>1601</v>
      </c>
      <c r="E31" s="281">
        <v>37</v>
      </c>
      <c r="F31" s="274">
        <v>112.00000000000001</v>
      </c>
      <c r="G31" s="132" t="s">
        <v>1602</v>
      </c>
      <c r="H31" s="278"/>
      <c r="I31" s="279">
        <v>800</v>
      </c>
      <c r="J31" s="280" t="s">
        <v>1603</v>
      </c>
      <c r="K31" s="183">
        <v>240</v>
      </c>
      <c r="L31" s="283"/>
      <c r="M31" s="283"/>
    </row>
    <row r="32" spans="1:15" ht="15" customHeight="1" x14ac:dyDescent="0.2">
      <c r="A32" s="59"/>
      <c r="B32" s="280" t="s">
        <v>1604</v>
      </c>
      <c r="C32" s="281" t="s">
        <v>1605</v>
      </c>
      <c r="D32" s="281" t="s">
        <v>1606</v>
      </c>
      <c r="E32" s="281">
        <v>38</v>
      </c>
      <c r="F32" s="274">
        <v>160</v>
      </c>
      <c r="G32" s="132" t="s">
        <v>1602</v>
      </c>
      <c r="H32" s="278"/>
      <c r="I32" s="279"/>
      <c r="J32" s="280" t="s">
        <v>1607</v>
      </c>
      <c r="K32" s="183">
        <v>342.85919999999999</v>
      </c>
      <c r="L32" s="283"/>
      <c r="M32" s="283"/>
    </row>
    <row r="33" spans="1:13" ht="15" customHeight="1" x14ac:dyDescent="0.2">
      <c r="A33" s="59"/>
      <c r="B33" s="280"/>
      <c r="C33" s="281"/>
      <c r="D33" s="281"/>
      <c r="E33" s="281"/>
      <c r="F33" s="274"/>
      <c r="G33" s="81"/>
      <c r="H33" s="278"/>
      <c r="I33" s="279"/>
      <c r="J33" s="280"/>
      <c r="K33" s="183"/>
      <c r="L33" s="280"/>
      <c r="M33" s="183"/>
    </row>
    <row r="34" spans="1:13" ht="15" customHeight="1" x14ac:dyDescent="0.2">
      <c r="A34" s="59"/>
      <c r="B34" s="280" t="s">
        <v>1608</v>
      </c>
      <c r="C34" s="281" t="s">
        <v>1609</v>
      </c>
      <c r="D34" s="281" t="s">
        <v>1610</v>
      </c>
      <c r="E34" s="281">
        <v>40</v>
      </c>
      <c r="F34" s="290">
        <v>392.00000000000006</v>
      </c>
      <c r="G34" s="132" t="s">
        <v>1602</v>
      </c>
      <c r="H34" s="291"/>
      <c r="I34" s="292">
        <v>2800</v>
      </c>
      <c r="J34" s="280" t="s">
        <v>1611</v>
      </c>
      <c r="K34" s="183">
        <v>840</v>
      </c>
      <c r="L34" s="283"/>
      <c r="M34" s="283"/>
    </row>
    <row r="35" spans="1:13" ht="15" customHeight="1" x14ac:dyDescent="0.2">
      <c r="A35" s="59"/>
      <c r="B35" s="280" t="s">
        <v>1612</v>
      </c>
      <c r="C35" s="281" t="s">
        <v>1613</v>
      </c>
      <c r="D35" s="281" t="s">
        <v>1614</v>
      </c>
      <c r="E35" s="281">
        <v>36</v>
      </c>
      <c r="F35" s="290">
        <v>560</v>
      </c>
      <c r="G35" s="132" t="s">
        <v>1602</v>
      </c>
      <c r="H35" s="291"/>
      <c r="I35" s="292"/>
      <c r="J35" s="280" t="s">
        <v>1615</v>
      </c>
      <c r="K35" s="183">
        <v>1200.0072</v>
      </c>
      <c r="L35" s="283"/>
      <c r="M35" s="283"/>
    </row>
    <row r="36" spans="1:13" ht="15" customHeight="1" x14ac:dyDescent="0.2">
      <c r="A36" s="59"/>
      <c r="B36" s="280"/>
      <c r="C36" s="293"/>
      <c r="D36" s="293"/>
      <c r="E36" s="293"/>
      <c r="F36" s="290"/>
      <c r="G36" s="293"/>
      <c r="H36" s="291"/>
      <c r="I36" s="292"/>
      <c r="J36" s="280"/>
      <c r="K36" s="183"/>
      <c r="L36" s="280"/>
      <c r="M36" s="183"/>
    </row>
    <row r="37" spans="1:13" ht="15" customHeight="1" x14ac:dyDescent="0.2">
      <c r="A37" s="59"/>
      <c r="B37" s="280" t="s">
        <v>1616</v>
      </c>
      <c r="C37" s="281" t="s">
        <v>1617</v>
      </c>
      <c r="D37" s="281" t="s">
        <v>1618</v>
      </c>
      <c r="E37" s="281">
        <v>40</v>
      </c>
      <c r="F37" s="290">
        <v>812.00000000000011</v>
      </c>
      <c r="G37" s="132" t="s">
        <v>1602</v>
      </c>
      <c r="H37" s="291"/>
      <c r="I37" s="292">
        <v>5800</v>
      </c>
      <c r="J37" s="280" t="s">
        <v>1619</v>
      </c>
      <c r="K37" s="183">
        <v>1740</v>
      </c>
      <c r="L37" s="283"/>
      <c r="M37" s="283"/>
    </row>
    <row r="38" spans="1:13" ht="15" customHeight="1" x14ac:dyDescent="0.2">
      <c r="A38" s="59"/>
      <c r="B38" s="280" t="s">
        <v>1620</v>
      </c>
      <c r="C38" s="281" t="s">
        <v>1621</v>
      </c>
      <c r="D38" s="281" t="s">
        <v>1622</v>
      </c>
      <c r="E38" s="281">
        <v>36</v>
      </c>
      <c r="F38" s="290">
        <v>1160</v>
      </c>
      <c r="G38" s="132" t="s">
        <v>1602</v>
      </c>
      <c r="H38" s="291"/>
      <c r="I38" s="292"/>
      <c r="J38" s="280" t="s">
        <v>1623</v>
      </c>
      <c r="K38" s="183">
        <v>2485.7292000000002</v>
      </c>
      <c r="L38" s="283"/>
      <c r="M38" s="283"/>
    </row>
    <row r="39" spans="1:13" ht="15" customHeight="1" x14ac:dyDescent="0.2">
      <c r="A39" s="59"/>
      <c r="B39" s="280"/>
      <c r="C39" s="281"/>
      <c r="D39" s="281"/>
      <c r="E39" s="281"/>
      <c r="F39" s="274"/>
      <c r="G39" s="81"/>
      <c r="H39" s="273"/>
      <c r="I39" s="284"/>
      <c r="J39" s="280"/>
      <c r="K39" s="183"/>
      <c r="L39" s="280"/>
      <c r="M39" s="183"/>
    </row>
    <row r="40" spans="1:13" ht="15" customHeight="1" x14ac:dyDescent="0.2">
      <c r="A40" s="59"/>
      <c r="B40" s="280" t="s">
        <v>1624</v>
      </c>
      <c r="C40" s="281" t="s">
        <v>1625</v>
      </c>
      <c r="D40" s="281" t="s">
        <v>1626</v>
      </c>
      <c r="E40" s="281">
        <v>37</v>
      </c>
      <c r="F40" s="274">
        <v>280</v>
      </c>
      <c r="G40" s="132" t="s">
        <v>1602</v>
      </c>
      <c r="H40" s="273"/>
      <c r="I40" s="284">
        <v>2000</v>
      </c>
      <c r="J40" s="280" t="s">
        <v>1627</v>
      </c>
      <c r="K40" s="183">
        <v>600</v>
      </c>
      <c r="L40" s="283"/>
      <c r="M40" s="283"/>
    </row>
    <row r="41" spans="1:13" ht="15" customHeight="1" x14ac:dyDescent="0.2">
      <c r="A41" s="59"/>
      <c r="B41" s="280" t="s">
        <v>1628</v>
      </c>
      <c r="C41" s="281" t="s">
        <v>1629</v>
      </c>
      <c r="D41" s="281" t="s">
        <v>1630</v>
      </c>
      <c r="E41" s="281">
        <v>38</v>
      </c>
      <c r="F41" s="274">
        <v>400</v>
      </c>
      <c r="G41" s="132" t="s">
        <v>1602</v>
      </c>
      <c r="H41" s="273"/>
      <c r="I41" s="284"/>
      <c r="J41" s="280" t="s">
        <v>1631</v>
      </c>
      <c r="K41" s="183">
        <v>857.14800000000002</v>
      </c>
      <c r="L41" s="283"/>
      <c r="M41" s="283"/>
    </row>
    <row r="42" spans="1:13" ht="15" customHeight="1" x14ac:dyDescent="0.2">
      <c r="A42" s="59"/>
      <c r="B42" s="280"/>
      <c r="C42" s="281"/>
      <c r="D42" s="281"/>
      <c r="E42" s="281"/>
      <c r="F42" s="274"/>
      <c r="G42" s="81"/>
      <c r="H42" s="273"/>
      <c r="I42" s="284"/>
      <c r="J42" s="280"/>
      <c r="K42" s="183"/>
      <c r="L42" s="280"/>
      <c r="M42" s="183"/>
    </row>
    <row r="43" spans="1:13" ht="15" customHeight="1" x14ac:dyDescent="0.2">
      <c r="A43" s="59"/>
      <c r="B43" s="280" t="s">
        <v>1632</v>
      </c>
      <c r="C43" s="281" t="s">
        <v>1633</v>
      </c>
      <c r="D43" s="281" t="s">
        <v>1634</v>
      </c>
      <c r="E43" s="281">
        <v>40</v>
      </c>
      <c r="F43" s="290">
        <v>700.00000000000011</v>
      </c>
      <c r="G43" s="132" t="s">
        <v>1602</v>
      </c>
      <c r="H43" s="291"/>
      <c r="I43" s="292">
        <v>5000</v>
      </c>
      <c r="J43" s="280" t="s">
        <v>1635</v>
      </c>
      <c r="K43" s="183">
        <v>1500</v>
      </c>
      <c r="L43" s="283"/>
      <c r="M43" s="283"/>
    </row>
    <row r="44" spans="1:13" ht="15" customHeight="1" x14ac:dyDescent="0.2">
      <c r="A44" s="59"/>
      <c r="B44" s="280" t="s">
        <v>1636</v>
      </c>
      <c r="C44" s="281" t="s">
        <v>1637</v>
      </c>
      <c r="D44" s="281" t="s">
        <v>1638</v>
      </c>
      <c r="E44" s="281">
        <v>35</v>
      </c>
      <c r="F44" s="290">
        <v>1000</v>
      </c>
      <c r="G44" s="132" t="s">
        <v>1602</v>
      </c>
      <c r="H44" s="291"/>
      <c r="I44" s="292"/>
      <c r="J44" s="280" t="s">
        <v>1639</v>
      </c>
      <c r="K44" s="183">
        <v>2142.87</v>
      </c>
      <c r="L44" s="283"/>
      <c r="M44" s="283"/>
    </row>
    <row r="45" spans="1:13" ht="15" customHeight="1" x14ac:dyDescent="0.2">
      <c r="A45" s="59"/>
      <c r="B45" s="280"/>
      <c r="C45" s="281"/>
      <c r="D45" s="281"/>
      <c r="E45" s="281"/>
      <c r="F45" s="274"/>
      <c r="G45" s="81"/>
      <c r="H45" s="278"/>
      <c r="I45" s="279"/>
      <c r="J45" s="280"/>
      <c r="K45" s="183"/>
      <c r="L45" s="280"/>
      <c r="M45" s="183"/>
    </row>
    <row r="46" spans="1:13" ht="15" customHeight="1" x14ac:dyDescent="0.2">
      <c r="A46" s="59"/>
      <c r="B46" s="280" t="s">
        <v>1640</v>
      </c>
      <c r="C46" s="281" t="s">
        <v>1641</v>
      </c>
      <c r="D46" s="281" t="s">
        <v>1642</v>
      </c>
      <c r="E46" s="281">
        <v>37</v>
      </c>
      <c r="F46" s="274">
        <v>420.00000000000006</v>
      </c>
      <c r="G46" s="132" t="s">
        <v>1602</v>
      </c>
      <c r="H46" s="278"/>
      <c r="I46" s="273">
        <v>3000</v>
      </c>
      <c r="J46" s="280" t="s">
        <v>1643</v>
      </c>
      <c r="K46" s="183">
        <v>900</v>
      </c>
      <c r="L46" s="283"/>
      <c r="M46" s="283"/>
    </row>
    <row r="47" spans="1:13" ht="15" customHeight="1" x14ac:dyDescent="0.2">
      <c r="A47" s="59"/>
      <c r="B47" s="280" t="s">
        <v>1644</v>
      </c>
      <c r="C47" s="281" t="s">
        <v>1645</v>
      </c>
      <c r="D47" s="281" t="s">
        <v>1646</v>
      </c>
      <c r="E47" s="281">
        <v>38</v>
      </c>
      <c r="F47" s="274">
        <v>600</v>
      </c>
      <c r="G47" s="132" t="s">
        <v>1602</v>
      </c>
      <c r="H47" s="278"/>
      <c r="I47" s="279"/>
      <c r="J47" s="280" t="s">
        <v>1647</v>
      </c>
      <c r="K47" s="183">
        <v>1285.722</v>
      </c>
      <c r="L47" s="283"/>
      <c r="M47" s="283"/>
    </row>
    <row r="48" spans="1:13" x14ac:dyDescent="0.2">
      <c r="A48" s="154"/>
      <c r="B48" s="75"/>
      <c r="C48" s="154"/>
      <c r="D48" s="154"/>
      <c r="F48" s="154"/>
      <c r="G48" s="154"/>
      <c r="H48" s="154"/>
      <c r="J48" s="76"/>
      <c r="K48" s="76"/>
      <c r="L48" s="76"/>
      <c r="M48" s="76"/>
    </row>
    <row r="49" spans="1:13" ht="15" customHeight="1" x14ac:dyDescent="0.2">
      <c r="A49" s="59"/>
      <c r="B49" s="249"/>
      <c r="F49" s="56"/>
      <c r="H49" s="265"/>
      <c r="I49" s="26"/>
      <c r="J49" s="249"/>
      <c r="L49" s="249"/>
    </row>
    <row r="50" spans="1:13" ht="15" customHeight="1" x14ac:dyDescent="0.2">
      <c r="A50" s="59"/>
      <c r="B50" s="249"/>
      <c r="F50" s="56"/>
      <c r="H50" s="265"/>
      <c r="I50" s="26"/>
      <c r="J50" s="249"/>
      <c r="K50" s="82"/>
      <c r="L50" s="249"/>
      <c r="M50" s="82"/>
    </row>
    <row r="51" spans="1:13" ht="15" customHeight="1" x14ac:dyDescent="0.2">
      <c r="A51" s="62" t="s">
        <v>1648</v>
      </c>
      <c r="B51" s="113"/>
      <c r="C51" s="108"/>
      <c r="D51" s="108"/>
      <c r="E51" s="108"/>
      <c r="F51" s="109"/>
      <c r="G51" s="109"/>
      <c r="H51" s="154"/>
      <c r="I51" s="22"/>
      <c r="J51" s="109"/>
      <c r="K51" s="109"/>
      <c r="L51" s="109"/>
      <c r="M51" s="109"/>
    </row>
    <row r="52" spans="1:13" ht="15" customHeight="1" x14ac:dyDescent="0.2">
      <c r="A52" s="59"/>
      <c r="B52" s="249" t="s">
        <v>1649</v>
      </c>
      <c r="C52" s="241" t="s">
        <v>1650</v>
      </c>
      <c r="D52" s="241" t="s">
        <v>1651</v>
      </c>
      <c r="E52" s="241">
        <f>LEN(D52)</f>
        <v>32</v>
      </c>
      <c r="F52" s="56">
        <f>I52*I$12</f>
        <v>840.00000000000011</v>
      </c>
      <c r="G52" s="28"/>
      <c r="H52" s="288"/>
      <c r="I52" s="29">
        <v>6000</v>
      </c>
      <c r="J52" s="249" t="s">
        <v>1652</v>
      </c>
      <c r="K52" s="82">
        <f>I52*N$12</f>
        <v>1800</v>
      </c>
      <c r="L52" s="249" t="s">
        <v>1653</v>
      </c>
      <c r="M52" s="82">
        <f>I52*O$12</f>
        <v>2400</v>
      </c>
    </row>
    <row r="53" spans="1:13" ht="15" customHeight="1" x14ac:dyDescent="0.2">
      <c r="A53" s="59"/>
      <c r="B53" s="249" t="s">
        <v>1654</v>
      </c>
      <c r="C53" s="241" t="s">
        <v>1655</v>
      </c>
      <c r="D53" s="241" t="s">
        <v>1656</v>
      </c>
      <c r="E53" s="241">
        <f t="shared" ref="E53:E116" si="2">LEN(D53)</f>
        <v>27</v>
      </c>
      <c r="F53" s="56">
        <f>I52*I$13</f>
        <v>1200</v>
      </c>
      <c r="G53" s="28"/>
      <c r="H53" s="288"/>
      <c r="I53" s="29"/>
      <c r="J53" s="249" t="s">
        <v>1657</v>
      </c>
      <c r="K53" s="82">
        <f>I52*N$13</f>
        <v>2571.444</v>
      </c>
      <c r="L53" s="249" t="s">
        <v>1658</v>
      </c>
      <c r="M53" s="82">
        <f>I52*O$13</f>
        <v>3428.5739999999996</v>
      </c>
    </row>
    <row r="54" spans="1:13" ht="15" customHeight="1" x14ac:dyDescent="0.2">
      <c r="A54" s="59"/>
      <c r="B54" s="249"/>
      <c r="D54" s="59"/>
      <c r="F54" s="56"/>
      <c r="H54" s="288"/>
      <c r="I54" s="29"/>
      <c r="J54" s="249"/>
      <c r="L54" s="249"/>
    </row>
    <row r="55" spans="1:13" ht="15" customHeight="1" x14ac:dyDescent="0.2">
      <c r="A55" s="59"/>
      <c r="B55" s="249" t="s">
        <v>1659</v>
      </c>
      <c r="C55" s="241" t="s">
        <v>1660</v>
      </c>
      <c r="D55" s="241" t="s">
        <v>1661</v>
      </c>
      <c r="E55" s="241">
        <f t="shared" si="2"/>
        <v>26</v>
      </c>
      <c r="F55" s="56">
        <f>I55*I$12</f>
        <v>1260.0000000000002</v>
      </c>
      <c r="G55" s="28"/>
      <c r="H55" s="288"/>
      <c r="I55" s="29">
        <v>9000</v>
      </c>
      <c r="J55" s="249" t="s">
        <v>1662</v>
      </c>
      <c r="K55" s="82">
        <f>I55*N$12</f>
        <v>2700</v>
      </c>
      <c r="L55" s="249" t="s">
        <v>1663</v>
      </c>
      <c r="M55" s="82">
        <f>I55*O$12</f>
        <v>3600</v>
      </c>
    </row>
    <row r="56" spans="1:13" ht="15" customHeight="1" x14ac:dyDescent="0.2">
      <c r="A56" s="59"/>
      <c r="B56" s="249" t="s">
        <v>1664</v>
      </c>
      <c r="C56" s="241" t="s">
        <v>1665</v>
      </c>
      <c r="D56" s="241" t="s">
        <v>1666</v>
      </c>
      <c r="E56" s="241">
        <f t="shared" si="2"/>
        <v>27</v>
      </c>
      <c r="F56" s="56">
        <f>I55*I$13</f>
        <v>1800</v>
      </c>
      <c r="G56" s="28"/>
      <c r="H56" s="288"/>
      <c r="I56" s="29"/>
      <c r="J56" s="249" t="s">
        <v>1667</v>
      </c>
      <c r="K56" s="82">
        <f>I55*N$13</f>
        <v>3857.1660000000002</v>
      </c>
      <c r="L56" s="249" t="s">
        <v>1668</v>
      </c>
      <c r="M56" s="82">
        <f>I55*O$13</f>
        <v>5142.8609999999999</v>
      </c>
    </row>
    <row r="57" spans="1:13" ht="15" customHeight="1" x14ac:dyDescent="0.2">
      <c r="A57" s="59"/>
      <c r="B57" s="249"/>
      <c r="D57" s="59"/>
      <c r="F57" s="56"/>
      <c r="G57" s="28"/>
      <c r="H57" s="288"/>
      <c r="I57" s="29"/>
      <c r="J57" s="249"/>
      <c r="L57" s="249"/>
    </row>
    <row r="58" spans="1:13" ht="15" customHeight="1" x14ac:dyDescent="0.2">
      <c r="A58" s="59"/>
      <c r="B58" s="249" t="s">
        <v>1669</v>
      </c>
      <c r="C58" s="241" t="s">
        <v>1670</v>
      </c>
      <c r="D58" s="241" t="s">
        <v>1671</v>
      </c>
      <c r="E58" s="241">
        <f t="shared" si="2"/>
        <v>37</v>
      </c>
      <c r="F58" s="56">
        <f>I58*I$12</f>
        <v>420.00000000000006</v>
      </c>
      <c r="H58" s="265"/>
      <c r="I58" s="288">
        <v>3000</v>
      </c>
      <c r="J58" s="249" t="s">
        <v>1672</v>
      </c>
      <c r="K58" s="82">
        <f>I58*N$12</f>
        <v>900</v>
      </c>
      <c r="L58" s="249" t="s">
        <v>1673</v>
      </c>
      <c r="M58" s="82">
        <f>I58*O$12</f>
        <v>1200</v>
      </c>
    </row>
    <row r="59" spans="1:13" ht="15" customHeight="1" x14ac:dyDescent="0.2">
      <c r="A59" s="59"/>
      <c r="B59" s="249" t="s">
        <v>1674</v>
      </c>
      <c r="C59" s="241" t="s">
        <v>1675</v>
      </c>
      <c r="D59" s="241" t="s">
        <v>1676</v>
      </c>
      <c r="E59" s="241">
        <f t="shared" si="2"/>
        <v>39</v>
      </c>
      <c r="F59" s="56">
        <f>I58*I$13</f>
        <v>600</v>
      </c>
      <c r="H59" s="265"/>
      <c r="I59" s="26"/>
      <c r="J59" s="249" t="s">
        <v>1677</v>
      </c>
      <c r="K59" s="82">
        <f>I58*N$13</f>
        <v>1285.722</v>
      </c>
      <c r="L59" s="249" t="s">
        <v>1678</v>
      </c>
      <c r="M59" s="82">
        <f>I58*O$13</f>
        <v>1714.2869999999998</v>
      </c>
    </row>
    <row r="60" spans="1:13" ht="15" customHeight="1" x14ac:dyDescent="0.2">
      <c r="A60" s="59"/>
      <c r="B60" s="249"/>
      <c r="F60" s="56"/>
      <c r="H60" s="265"/>
      <c r="I60" s="26"/>
      <c r="J60" s="249"/>
      <c r="K60" s="82"/>
      <c r="L60" s="249"/>
      <c r="M60" s="82"/>
    </row>
    <row r="61" spans="1:13" ht="15" customHeight="1" x14ac:dyDescent="0.2">
      <c r="A61" s="59"/>
      <c r="B61" s="249" t="s">
        <v>1679</v>
      </c>
      <c r="C61" s="241" t="s">
        <v>1680</v>
      </c>
      <c r="D61" s="241" t="s">
        <v>1681</v>
      </c>
      <c r="E61" s="241">
        <f t="shared" si="2"/>
        <v>37</v>
      </c>
      <c r="F61" s="56">
        <f>I61*I$12</f>
        <v>700.00000000000011</v>
      </c>
      <c r="G61" s="28"/>
      <c r="H61" s="288"/>
      <c r="I61" s="29">
        <v>5000</v>
      </c>
      <c r="J61" s="249" t="s">
        <v>1682</v>
      </c>
      <c r="K61" s="82">
        <f>I61*N$12</f>
        <v>1500</v>
      </c>
      <c r="L61" s="249" t="s">
        <v>1683</v>
      </c>
      <c r="M61" s="82">
        <f>I61*O$12</f>
        <v>2000</v>
      </c>
    </row>
    <row r="62" spans="1:13" ht="15" customHeight="1" x14ac:dyDescent="0.2">
      <c r="A62" s="59"/>
      <c r="B62" s="249" t="s">
        <v>1684</v>
      </c>
      <c r="C62" s="241" t="s">
        <v>1685</v>
      </c>
      <c r="D62" s="241" t="s">
        <v>1686</v>
      </c>
      <c r="E62" s="241">
        <f t="shared" si="2"/>
        <v>38</v>
      </c>
      <c r="F62" s="56">
        <f>I61*I$13</f>
        <v>1000</v>
      </c>
      <c r="G62" s="28"/>
      <c r="H62" s="288"/>
      <c r="I62" s="29"/>
      <c r="J62" s="249" t="s">
        <v>1687</v>
      </c>
      <c r="K62" s="82">
        <f>I61*N$13</f>
        <v>2142.87</v>
      </c>
      <c r="L62" s="249" t="s">
        <v>1688</v>
      </c>
      <c r="M62" s="82">
        <f>I61*O$13</f>
        <v>2857.145</v>
      </c>
    </row>
    <row r="63" spans="1:13" ht="15" customHeight="1" x14ac:dyDescent="0.2">
      <c r="A63" s="59"/>
      <c r="B63" s="249"/>
      <c r="D63" s="59"/>
      <c r="F63" s="56"/>
      <c r="G63" s="28"/>
      <c r="H63" s="288"/>
      <c r="I63" s="29"/>
      <c r="J63" s="249"/>
      <c r="L63" s="249"/>
    </row>
    <row r="64" spans="1:13" ht="15" customHeight="1" x14ac:dyDescent="0.2">
      <c r="A64" s="59"/>
      <c r="B64" s="249" t="s">
        <v>1689</v>
      </c>
      <c r="C64" s="241" t="s">
        <v>1690</v>
      </c>
      <c r="D64" s="241" t="s">
        <v>1691</v>
      </c>
      <c r="E64" s="241">
        <f t="shared" si="2"/>
        <v>38</v>
      </c>
      <c r="F64" s="56">
        <f>I64*I$12</f>
        <v>1400.0000000000002</v>
      </c>
      <c r="G64" s="28"/>
      <c r="H64" s="288"/>
      <c r="I64" s="29">
        <v>10000</v>
      </c>
      <c r="J64" s="249" t="s">
        <v>1692</v>
      </c>
      <c r="K64" s="82">
        <f>I64*N$12</f>
        <v>3000</v>
      </c>
      <c r="L64" s="249" t="s">
        <v>1693</v>
      </c>
      <c r="M64" s="82">
        <f>I64*O$12</f>
        <v>4000</v>
      </c>
    </row>
    <row r="65" spans="2:13" s="59" customFormat="1" ht="15" customHeight="1" x14ac:dyDescent="0.2">
      <c r="B65" s="249" t="s">
        <v>1694</v>
      </c>
      <c r="C65" s="241" t="s">
        <v>1695</v>
      </c>
      <c r="D65" s="241" t="s">
        <v>1696</v>
      </c>
      <c r="E65" s="241">
        <f t="shared" si="2"/>
        <v>39</v>
      </c>
      <c r="F65" s="56">
        <f>I64*I$13</f>
        <v>2000</v>
      </c>
      <c r="G65" s="28"/>
      <c r="H65" s="288"/>
      <c r="I65" s="29"/>
      <c r="J65" s="249" t="s">
        <v>1697</v>
      </c>
      <c r="K65" s="82">
        <f>I64*N$13</f>
        <v>4285.74</v>
      </c>
      <c r="L65" s="249" t="s">
        <v>1698</v>
      </c>
      <c r="M65" s="82">
        <f>I64*O$13</f>
        <v>5714.29</v>
      </c>
    </row>
    <row r="66" spans="2:13" s="59" customFormat="1" ht="15" customHeight="1" x14ac:dyDescent="0.2">
      <c r="B66" s="249"/>
      <c r="C66" s="241"/>
      <c r="E66" s="241"/>
      <c r="F66" s="56"/>
      <c r="H66" s="288"/>
      <c r="I66" s="29"/>
      <c r="J66" s="249"/>
      <c r="L66" s="249"/>
    </row>
    <row r="67" spans="2:13" s="59" customFormat="1" ht="15" customHeight="1" x14ac:dyDescent="0.2">
      <c r="B67" s="249" t="s">
        <v>1699</v>
      </c>
      <c r="C67" s="241" t="s">
        <v>1700</v>
      </c>
      <c r="D67" s="241" t="s">
        <v>1701</v>
      </c>
      <c r="E67" s="241">
        <f t="shared" si="2"/>
        <v>38</v>
      </c>
      <c r="F67" s="56">
        <f>I67*I$12</f>
        <v>2100</v>
      </c>
      <c r="G67" s="28"/>
      <c r="H67" s="288"/>
      <c r="I67" s="29">
        <v>15000</v>
      </c>
      <c r="J67" s="249" t="s">
        <v>1702</v>
      </c>
      <c r="K67" s="82">
        <f>I67*N$12</f>
        <v>4500</v>
      </c>
      <c r="L67" s="249" t="s">
        <v>1703</v>
      </c>
      <c r="M67" s="82">
        <f>I67*O$12</f>
        <v>6000</v>
      </c>
    </row>
    <row r="68" spans="2:13" s="59" customFormat="1" ht="15" customHeight="1" x14ac:dyDescent="0.2">
      <c r="B68" s="249" t="s">
        <v>1704</v>
      </c>
      <c r="C68" s="241" t="s">
        <v>1705</v>
      </c>
      <c r="D68" s="241" t="s">
        <v>1706</v>
      </c>
      <c r="E68" s="241">
        <f t="shared" si="2"/>
        <v>39</v>
      </c>
      <c r="F68" s="56">
        <f>I67*I$13</f>
        <v>3000</v>
      </c>
      <c r="G68" s="28"/>
      <c r="H68" s="288"/>
      <c r="I68" s="29"/>
      <c r="J68" s="249" t="s">
        <v>1707</v>
      </c>
      <c r="K68" s="82">
        <f>I67*N$13</f>
        <v>6428.6100000000006</v>
      </c>
      <c r="L68" s="249" t="s">
        <v>1708</v>
      </c>
      <c r="M68" s="82">
        <f>I67*O$13</f>
        <v>8571.4349999999995</v>
      </c>
    </row>
    <row r="69" spans="2:13" s="59" customFormat="1" ht="15" customHeight="1" x14ac:dyDescent="0.2">
      <c r="B69" s="249"/>
      <c r="C69" s="241"/>
      <c r="E69" s="241"/>
      <c r="F69" s="56"/>
      <c r="G69" s="28"/>
      <c r="H69" s="288"/>
      <c r="I69" s="29"/>
      <c r="J69" s="249"/>
      <c r="K69" s="82"/>
      <c r="L69" s="249"/>
      <c r="M69" s="82"/>
    </row>
    <row r="70" spans="2:13" s="59" customFormat="1" ht="15" customHeight="1" x14ac:dyDescent="0.2">
      <c r="B70" s="249" t="s">
        <v>1709</v>
      </c>
      <c r="C70" s="241" t="s">
        <v>1710</v>
      </c>
      <c r="D70" s="241" t="s">
        <v>1711</v>
      </c>
      <c r="E70" s="241">
        <f t="shared" si="2"/>
        <v>38</v>
      </c>
      <c r="F70" s="56">
        <f>I70*I$12</f>
        <v>2800.0000000000005</v>
      </c>
      <c r="G70" s="28"/>
      <c r="H70" s="288"/>
      <c r="I70" s="29">
        <v>20000</v>
      </c>
      <c r="J70" s="249" t="s">
        <v>1712</v>
      </c>
      <c r="K70" s="82">
        <f>I70*N$12</f>
        <v>6000</v>
      </c>
      <c r="L70" s="249" t="s">
        <v>1713</v>
      </c>
      <c r="M70" s="82">
        <f>I70*O$12</f>
        <v>8000</v>
      </c>
    </row>
    <row r="71" spans="2:13" s="59" customFormat="1" ht="15" customHeight="1" x14ac:dyDescent="0.2">
      <c r="B71" s="249" t="s">
        <v>1714</v>
      </c>
      <c r="C71" s="241" t="s">
        <v>1715</v>
      </c>
      <c r="D71" s="241" t="s">
        <v>1716</v>
      </c>
      <c r="E71" s="241">
        <f t="shared" si="2"/>
        <v>39</v>
      </c>
      <c r="F71" s="56">
        <f>I70*I$13</f>
        <v>4000</v>
      </c>
      <c r="G71" s="28"/>
      <c r="H71" s="288"/>
      <c r="I71" s="29"/>
      <c r="J71" s="249" t="s">
        <v>1717</v>
      </c>
      <c r="K71" s="82">
        <f>I70*N$13</f>
        <v>8571.48</v>
      </c>
      <c r="L71" s="249" t="s">
        <v>1718</v>
      </c>
      <c r="M71" s="82">
        <f>I70*O$13</f>
        <v>11428.58</v>
      </c>
    </row>
    <row r="72" spans="2:13" s="59" customFormat="1" ht="15" customHeight="1" x14ac:dyDescent="0.2">
      <c r="B72" s="249"/>
      <c r="C72" s="241"/>
      <c r="E72" s="241"/>
      <c r="F72" s="56"/>
      <c r="G72" s="28"/>
      <c r="H72" s="288"/>
      <c r="I72" s="29"/>
      <c r="J72" s="249"/>
      <c r="K72" s="82"/>
      <c r="L72" s="249"/>
      <c r="M72" s="82"/>
    </row>
    <row r="73" spans="2:13" s="59" customFormat="1" ht="15" customHeight="1" x14ac:dyDescent="0.2">
      <c r="B73" s="249" t="s">
        <v>1719</v>
      </c>
      <c r="C73" s="241" t="s">
        <v>1720</v>
      </c>
      <c r="D73" s="241" t="s">
        <v>1721</v>
      </c>
      <c r="E73" s="241">
        <f t="shared" si="2"/>
        <v>38</v>
      </c>
      <c r="F73" s="56">
        <f>I73*I$12</f>
        <v>3500.0000000000005</v>
      </c>
      <c r="G73" s="28"/>
      <c r="H73" s="288"/>
      <c r="I73" s="29">
        <v>25000</v>
      </c>
      <c r="J73" s="249" t="s">
        <v>1722</v>
      </c>
      <c r="K73" s="82">
        <f>I73*N$12</f>
        <v>7500</v>
      </c>
      <c r="L73" s="249" t="s">
        <v>1723</v>
      </c>
      <c r="M73" s="82">
        <f>I73*O$12</f>
        <v>10000</v>
      </c>
    </row>
    <row r="74" spans="2:13" s="59" customFormat="1" ht="15" customHeight="1" x14ac:dyDescent="0.2">
      <c r="B74" s="249" t="s">
        <v>1724</v>
      </c>
      <c r="C74" s="241" t="s">
        <v>1725</v>
      </c>
      <c r="D74" s="241" t="s">
        <v>1726</v>
      </c>
      <c r="E74" s="241">
        <f t="shared" si="2"/>
        <v>39</v>
      </c>
      <c r="F74" s="56">
        <f>I73*I$13</f>
        <v>5000</v>
      </c>
      <c r="G74" s="28"/>
      <c r="H74" s="288"/>
      <c r="I74" s="29"/>
      <c r="J74" s="249" t="s">
        <v>1727</v>
      </c>
      <c r="K74" s="82">
        <f>I73*N$13</f>
        <v>10714.35</v>
      </c>
      <c r="L74" s="249" t="s">
        <v>1728</v>
      </c>
      <c r="M74" s="82">
        <f>I73*O$13</f>
        <v>14285.724999999999</v>
      </c>
    </row>
    <row r="75" spans="2:13" s="59" customFormat="1" ht="15" customHeight="1" x14ac:dyDescent="0.2">
      <c r="B75" s="249"/>
      <c r="C75" s="241"/>
      <c r="E75" s="241"/>
      <c r="G75" s="28"/>
      <c r="H75" s="288"/>
      <c r="I75" s="29"/>
      <c r="J75" s="249"/>
    </row>
    <row r="76" spans="2:13" s="59" customFormat="1" ht="15" customHeight="1" x14ac:dyDescent="0.2">
      <c r="B76" s="249" t="s">
        <v>1729</v>
      </c>
      <c r="C76" s="241" t="s">
        <v>1730</v>
      </c>
      <c r="D76" s="241" t="s">
        <v>1731</v>
      </c>
      <c r="E76" s="241">
        <f t="shared" si="2"/>
        <v>38</v>
      </c>
      <c r="F76" s="56">
        <f>I76*I$12</f>
        <v>4200</v>
      </c>
      <c r="G76" s="28"/>
      <c r="H76" s="288"/>
      <c r="I76" s="29">
        <v>30000</v>
      </c>
      <c r="J76" s="249" t="s">
        <v>1732</v>
      </c>
      <c r="K76" s="82">
        <f>I76*N$12</f>
        <v>9000</v>
      </c>
      <c r="L76" s="249" t="s">
        <v>1733</v>
      </c>
      <c r="M76" s="82">
        <f>I76*O$12</f>
        <v>12000</v>
      </c>
    </row>
    <row r="77" spans="2:13" s="59" customFormat="1" ht="15" customHeight="1" x14ac:dyDescent="0.2">
      <c r="B77" s="249" t="s">
        <v>1734</v>
      </c>
      <c r="C77" s="241" t="s">
        <v>1735</v>
      </c>
      <c r="D77" s="241" t="s">
        <v>1736</v>
      </c>
      <c r="E77" s="241">
        <f t="shared" si="2"/>
        <v>39</v>
      </c>
      <c r="F77" s="56">
        <f>I76*I$13</f>
        <v>6000</v>
      </c>
      <c r="G77" s="28"/>
      <c r="H77" s="288"/>
      <c r="I77" s="29"/>
      <c r="J77" s="249" t="s">
        <v>1737</v>
      </c>
      <c r="K77" s="82">
        <f>I76*N$13</f>
        <v>12857.220000000001</v>
      </c>
      <c r="L77" s="249" t="s">
        <v>1738</v>
      </c>
      <c r="M77" s="82">
        <f>I76*O$13</f>
        <v>17142.87</v>
      </c>
    </row>
    <row r="78" spans="2:13" s="59" customFormat="1" ht="15" customHeight="1" x14ac:dyDescent="0.2">
      <c r="B78" s="249"/>
      <c r="E78" s="241"/>
      <c r="F78" s="56"/>
      <c r="G78" s="28"/>
      <c r="H78" s="288"/>
      <c r="I78" s="29"/>
      <c r="J78" s="249"/>
      <c r="L78" s="249"/>
    </row>
    <row r="79" spans="2:13" s="59" customFormat="1" ht="15" customHeight="1" x14ac:dyDescent="0.2">
      <c r="B79" s="249" t="s">
        <v>1739</v>
      </c>
      <c r="C79" s="241" t="s">
        <v>1740</v>
      </c>
      <c r="D79" s="241" t="s">
        <v>1741</v>
      </c>
      <c r="E79" s="241">
        <f t="shared" si="2"/>
        <v>38</v>
      </c>
      <c r="F79" s="56">
        <f>I79*I$12</f>
        <v>4900.0000000000009</v>
      </c>
      <c r="G79" s="28"/>
      <c r="H79" s="288"/>
      <c r="I79" s="29">
        <v>35000</v>
      </c>
      <c r="J79" s="249" t="s">
        <v>1742</v>
      </c>
      <c r="K79" s="82">
        <f>I79*N$12</f>
        <v>10500</v>
      </c>
      <c r="L79" s="249" t="s">
        <v>1743</v>
      </c>
      <c r="M79" s="82">
        <f>I79*O$12</f>
        <v>14000</v>
      </c>
    </row>
    <row r="80" spans="2:13" s="59" customFormat="1" ht="15" customHeight="1" x14ac:dyDescent="0.2">
      <c r="B80" s="249" t="s">
        <v>1744</v>
      </c>
      <c r="C80" s="241" t="s">
        <v>1745</v>
      </c>
      <c r="D80" s="241" t="s">
        <v>1746</v>
      </c>
      <c r="E80" s="241">
        <f t="shared" si="2"/>
        <v>39</v>
      </c>
      <c r="F80" s="56">
        <f>I79*I$13</f>
        <v>7000</v>
      </c>
      <c r="G80" s="28"/>
      <c r="H80" s="288"/>
      <c r="I80" s="29"/>
      <c r="J80" s="249" t="s">
        <v>1747</v>
      </c>
      <c r="K80" s="82">
        <f>I79*N$13</f>
        <v>15000.09</v>
      </c>
      <c r="L80" s="249" t="s">
        <v>1748</v>
      </c>
      <c r="M80" s="82">
        <f>I79*O$13</f>
        <v>20000.014999999999</v>
      </c>
    </row>
    <row r="81" spans="1:13" ht="15" customHeight="1" x14ac:dyDescent="0.2">
      <c r="A81" s="59"/>
      <c r="B81" s="249"/>
      <c r="D81" s="59"/>
      <c r="F81" s="56"/>
      <c r="G81" s="28"/>
      <c r="H81" s="288"/>
      <c r="I81" s="29"/>
      <c r="J81" s="249"/>
      <c r="L81" s="249"/>
    </row>
    <row r="82" spans="1:13" ht="15" customHeight="1" x14ac:dyDescent="0.2">
      <c r="A82" s="59"/>
      <c r="B82" s="249" t="s">
        <v>1749</v>
      </c>
      <c r="C82" s="241" t="s">
        <v>1750</v>
      </c>
      <c r="D82" s="241" t="s">
        <v>1751</v>
      </c>
      <c r="E82" s="241">
        <f t="shared" si="2"/>
        <v>38</v>
      </c>
      <c r="F82" s="56">
        <f>I82*I$12</f>
        <v>5600.0000000000009</v>
      </c>
      <c r="G82" s="28"/>
      <c r="H82" s="288"/>
      <c r="I82" s="29">
        <v>40000</v>
      </c>
      <c r="J82" s="249" t="s">
        <v>1752</v>
      </c>
      <c r="K82" s="82">
        <f>I82*N$12</f>
        <v>12000</v>
      </c>
      <c r="L82" s="249" t="s">
        <v>1753</v>
      </c>
      <c r="M82" s="82">
        <f>I82*O$12</f>
        <v>16000</v>
      </c>
    </row>
    <row r="83" spans="1:13" ht="15" customHeight="1" x14ac:dyDescent="0.2">
      <c r="A83" s="59"/>
      <c r="B83" s="249" t="s">
        <v>1754</v>
      </c>
      <c r="C83" s="241" t="s">
        <v>1755</v>
      </c>
      <c r="D83" s="241" t="s">
        <v>1756</v>
      </c>
      <c r="E83" s="241">
        <f t="shared" si="2"/>
        <v>39</v>
      </c>
      <c r="F83" s="56">
        <f>I82*I$13</f>
        <v>8000</v>
      </c>
      <c r="G83" s="28"/>
      <c r="H83" s="288"/>
      <c r="I83" s="29"/>
      <c r="J83" s="249" t="s">
        <v>1757</v>
      </c>
      <c r="K83" s="82">
        <f>I82*N$13</f>
        <v>17142.96</v>
      </c>
      <c r="L83" s="249" t="s">
        <v>1758</v>
      </c>
      <c r="M83" s="82">
        <f>I82*O$13</f>
        <v>22857.16</v>
      </c>
    </row>
    <row r="84" spans="1:13" ht="15" customHeight="1" x14ac:dyDescent="0.2">
      <c r="A84" s="59"/>
      <c r="B84" s="249"/>
      <c r="D84" s="59"/>
      <c r="F84" s="56"/>
      <c r="G84" s="28"/>
      <c r="H84" s="288"/>
      <c r="I84" s="29"/>
      <c r="J84" s="249"/>
      <c r="L84" s="249"/>
    </row>
    <row r="85" spans="1:13" ht="15" customHeight="1" x14ac:dyDescent="0.2">
      <c r="A85" s="59"/>
      <c r="B85" s="249" t="s">
        <v>1759</v>
      </c>
      <c r="C85" s="241" t="s">
        <v>1760</v>
      </c>
      <c r="D85" s="241" t="s">
        <v>1761</v>
      </c>
      <c r="E85" s="241">
        <f t="shared" si="2"/>
        <v>38</v>
      </c>
      <c r="F85" s="56">
        <f>I85*I$12</f>
        <v>6300.0000000000009</v>
      </c>
      <c r="G85" s="28"/>
      <c r="H85" s="288"/>
      <c r="I85" s="29">
        <v>45000</v>
      </c>
      <c r="J85" s="249" t="s">
        <v>1762</v>
      </c>
      <c r="K85" s="82">
        <f>I85*N$12</f>
        <v>13500</v>
      </c>
      <c r="L85" s="249" t="s">
        <v>1763</v>
      </c>
      <c r="M85" s="82">
        <f>I85*O$12</f>
        <v>18000</v>
      </c>
    </row>
    <row r="86" spans="1:13" ht="15" customHeight="1" x14ac:dyDescent="0.2">
      <c r="A86" s="59"/>
      <c r="B86" s="249" t="s">
        <v>1764</v>
      </c>
      <c r="C86" s="241" t="s">
        <v>1765</v>
      </c>
      <c r="D86" s="241" t="s">
        <v>1766</v>
      </c>
      <c r="E86" s="241">
        <f t="shared" si="2"/>
        <v>39</v>
      </c>
      <c r="F86" s="56">
        <f>I85*I$13</f>
        <v>9000</v>
      </c>
      <c r="G86" s="28"/>
      <c r="H86" s="288"/>
      <c r="I86" s="29"/>
      <c r="J86" s="249" t="s">
        <v>1767</v>
      </c>
      <c r="K86" s="82">
        <f>I85*N$13</f>
        <v>19285.830000000002</v>
      </c>
      <c r="L86" s="249" t="s">
        <v>1768</v>
      </c>
      <c r="M86" s="82">
        <f>I85*O$13</f>
        <v>25714.304999999997</v>
      </c>
    </row>
    <row r="87" spans="1:13" ht="15" customHeight="1" x14ac:dyDescent="0.2">
      <c r="A87" s="59"/>
      <c r="B87" s="249"/>
      <c r="F87" s="56"/>
      <c r="G87" s="28"/>
      <c r="H87" s="288"/>
      <c r="I87" s="29"/>
      <c r="J87" s="249"/>
      <c r="L87" s="249"/>
    </row>
    <row r="88" spans="1:13" ht="15" customHeight="1" x14ac:dyDescent="0.2">
      <c r="A88" s="62" t="s">
        <v>1769</v>
      </c>
      <c r="B88" s="113"/>
      <c r="C88" s="108"/>
      <c r="D88" s="108"/>
      <c r="E88" s="108"/>
      <c r="F88" s="109"/>
      <c r="G88" s="109"/>
      <c r="H88" s="154"/>
      <c r="I88" s="22"/>
      <c r="J88" s="109"/>
      <c r="K88" s="109"/>
      <c r="L88" s="109"/>
      <c r="M88" s="109"/>
    </row>
    <row r="89" spans="1:13" ht="15" customHeight="1" x14ac:dyDescent="0.2">
      <c r="A89" s="59"/>
      <c r="B89" s="249" t="s">
        <v>1770</v>
      </c>
      <c r="C89" s="241" t="s">
        <v>1771</v>
      </c>
      <c r="D89" s="241" t="s">
        <v>1772</v>
      </c>
      <c r="E89" s="241">
        <f t="shared" si="2"/>
        <v>26</v>
      </c>
      <c r="F89" s="56">
        <f>I89*I$12</f>
        <v>4900.0000000000009</v>
      </c>
      <c r="G89" s="28"/>
      <c r="H89" s="288"/>
      <c r="I89" s="29">
        <v>35000</v>
      </c>
      <c r="J89" s="249" t="s">
        <v>1773</v>
      </c>
      <c r="K89" s="82">
        <f>I89*N$12</f>
        <v>10500</v>
      </c>
      <c r="L89" s="249" t="s">
        <v>1774</v>
      </c>
      <c r="M89" s="82">
        <f>I89*O$12</f>
        <v>14000</v>
      </c>
    </row>
    <row r="90" spans="1:13" ht="15" customHeight="1" x14ac:dyDescent="0.2">
      <c r="A90" s="59"/>
      <c r="B90" s="249" t="s">
        <v>1775</v>
      </c>
      <c r="C90" s="241" t="s">
        <v>1776</v>
      </c>
      <c r="D90" s="241" t="s">
        <v>1777</v>
      </c>
      <c r="E90" s="241">
        <f t="shared" si="2"/>
        <v>27</v>
      </c>
      <c r="F90" s="56">
        <f>I89*I$13</f>
        <v>7000</v>
      </c>
      <c r="G90" s="28"/>
      <c r="H90" s="288"/>
      <c r="I90" s="29"/>
      <c r="J90" s="249" t="s">
        <v>1778</v>
      </c>
      <c r="K90" s="82">
        <f>I89*N$13</f>
        <v>15000.09</v>
      </c>
      <c r="L90" s="249" t="s">
        <v>1779</v>
      </c>
      <c r="M90" s="82">
        <f>I89*O$13</f>
        <v>20000.014999999999</v>
      </c>
    </row>
    <row r="91" spans="1:13" ht="15" customHeight="1" x14ac:dyDescent="0.2">
      <c r="A91" s="59"/>
      <c r="B91" s="249"/>
      <c r="D91" s="59"/>
      <c r="F91" s="56"/>
      <c r="G91" s="28"/>
      <c r="H91" s="288"/>
      <c r="I91" s="29"/>
      <c r="J91" s="249"/>
      <c r="L91" s="249"/>
    </row>
    <row r="92" spans="1:13" ht="15" customHeight="1" x14ac:dyDescent="0.2">
      <c r="A92" s="59"/>
      <c r="B92" s="249" t="s">
        <v>1780</v>
      </c>
      <c r="C92" s="241" t="s">
        <v>1781</v>
      </c>
      <c r="D92" s="241" t="s">
        <v>1782</v>
      </c>
      <c r="E92" s="241">
        <f t="shared" si="2"/>
        <v>37</v>
      </c>
      <c r="F92" s="56">
        <f>I92*I$12</f>
        <v>700.00000000000011</v>
      </c>
      <c r="G92" s="28"/>
      <c r="H92" s="288"/>
      <c r="I92" s="29">
        <v>5000</v>
      </c>
      <c r="J92" s="249" t="s">
        <v>1783</v>
      </c>
      <c r="K92" s="82">
        <f>I92*N$12</f>
        <v>1500</v>
      </c>
      <c r="L92" s="249" t="s">
        <v>1784</v>
      </c>
      <c r="M92" s="82">
        <f>I92*O$12</f>
        <v>2000</v>
      </c>
    </row>
    <row r="93" spans="1:13" ht="15" customHeight="1" x14ac:dyDescent="0.2">
      <c r="A93" s="59"/>
      <c r="B93" s="249" t="s">
        <v>1785</v>
      </c>
      <c r="C93" s="241" t="s">
        <v>1786</v>
      </c>
      <c r="D93" s="241" t="s">
        <v>1787</v>
      </c>
      <c r="E93" s="241">
        <f t="shared" si="2"/>
        <v>38</v>
      </c>
      <c r="F93" s="56">
        <f>I92*I$13</f>
        <v>1000</v>
      </c>
      <c r="G93" s="28"/>
      <c r="H93" s="288"/>
      <c r="I93" s="29"/>
      <c r="J93" s="249" t="s">
        <v>1788</v>
      </c>
      <c r="K93" s="82">
        <f>I92*N$13</f>
        <v>2142.87</v>
      </c>
      <c r="L93" s="249" t="s">
        <v>1789</v>
      </c>
      <c r="M93" s="82">
        <f>I92*O$13</f>
        <v>2857.145</v>
      </c>
    </row>
    <row r="94" spans="1:13" ht="15" customHeight="1" x14ac:dyDescent="0.2">
      <c r="A94" s="59"/>
      <c r="B94" s="249"/>
      <c r="D94" s="59"/>
      <c r="F94" s="56"/>
      <c r="G94" s="28"/>
      <c r="H94" s="288"/>
      <c r="I94" s="29"/>
      <c r="J94" s="249"/>
      <c r="L94" s="249"/>
    </row>
    <row r="95" spans="1:13" ht="15" customHeight="1" x14ac:dyDescent="0.2">
      <c r="A95" s="59"/>
      <c r="B95" s="249" t="s">
        <v>1790</v>
      </c>
      <c r="C95" s="241" t="s">
        <v>1791</v>
      </c>
      <c r="D95" s="241" t="s">
        <v>1792</v>
      </c>
      <c r="E95" s="241">
        <f t="shared" si="2"/>
        <v>38</v>
      </c>
      <c r="F95" s="56">
        <f>I95*I$12</f>
        <v>1400.0000000000002</v>
      </c>
      <c r="G95" s="28"/>
      <c r="H95" s="288"/>
      <c r="I95" s="29">
        <v>10000</v>
      </c>
      <c r="J95" s="249" t="s">
        <v>1793</v>
      </c>
      <c r="K95" s="82">
        <f>I95*N$12</f>
        <v>3000</v>
      </c>
      <c r="L95" s="249" t="s">
        <v>1794</v>
      </c>
      <c r="M95" s="82">
        <f>I95*O$12</f>
        <v>4000</v>
      </c>
    </row>
    <row r="96" spans="1:13" ht="15" customHeight="1" x14ac:dyDescent="0.2">
      <c r="A96" s="59"/>
      <c r="B96" s="249" t="s">
        <v>1795</v>
      </c>
      <c r="C96" s="241" t="s">
        <v>1796</v>
      </c>
      <c r="D96" s="241" t="s">
        <v>1797</v>
      </c>
      <c r="E96" s="241">
        <f t="shared" si="2"/>
        <v>39</v>
      </c>
      <c r="F96" s="56">
        <f>I95*I$13</f>
        <v>2000</v>
      </c>
      <c r="G96" s="28"/>
      <c r="H96" s="288"/>
      <c r="I96" s="29"/>
      <c r="J96" s="249" t="s">
        <v>1798</v>
      </c>
      <c r="K96" s="82">
        <f>I95*N$13</f>
        <v>4285.74</v>
      </c>
      <c r="L96" s="249" t="s">
        <v>1799</v>
      </c>
      <c r="M96" s="82">
        <f>I95*O$13</f>
        <v>5714.29</v>
      </c>
    </row>
    <row r="97" spans="2:13" s="59" customFormat="1" ht="15" customHeight="1" x14ac:dyDescent="0.2">
      <c r="B97" s="249"/>
      <c r="C97" s="241"/>
      <c r="E97" s="241"/>
      <c r="F97" s="56"/>
      <c r="G97" s="28"/>
      <c r="H97" s="288"/>
      <c r="I97" s="29"/>
      <c r="J97" s="249"/>
      <c r="L97" s="249"/>
    </row>
    <row r="98" spans="2:13" s="59" customFormat="1" ht="15" customHeight="1" x14ac:dyDescent="0.2">
      <c r="B98" s="249" t="s">
        <v>1800</v>
      </c>
      <c r="C98" s="241" t="s">
        <v>1801</v>
      </c>
      <c r="D98" s="241" t="s">
        <v>1802</v>
      </c>
      <c r="E98" s="241">
        <f t="shared" si="2"/>
        <v>38</v>
      </c>
      <c r="F98" s="56">
        <f>I98*I$12</f>
        <v>2100</v>
      </c>
      <c r="G98" s="28"/>
      <c r="H98" s="288"/>
      <c r="I98" s="29">
        <v>15000</v>
      </c>
      <c r="J98" s="249" t="s">
        <v>1803</v>
      </c>
      <c r="K98" s="82">
        <f>I98*N$12</f>
        <v>4500</v>
      </c>
      <c r="L98" s="249" t="s">
        <v>1804</v>
      </c>
      <c r="M98" s="82">
        <f>I98*O$12</f>
        <v>6000</v>
      </c>
    </row>
    <row r="99" spans="2:13" s="59" customFormat="1" ht="15" customHeight="1" x14ac:dyDescent="0.2">
      <c r="B99" s="249" t="s">
        <v>1805</v>
      </c>
      <c r="C99" s="241" t="s">
        <v>1806</v>
      </c>
      <c r="D99" s="241" t="s">
        <v>1807</v>
      </c>
      <c r="E99" s="241">
        <f t="shared" si="2"/>
        <v>39</v>
      </c>
      <c r="F99" s="56">
        <f>I98*I$13</f>
        <v>3000</v>
      </c>
      <c r="G99" s="28"/>
      <c r="H99" s="288"/>
      <c r="I99" s="29"/>
      <c r="J99" s="249" t="s">
        <v>1808</v>
      </c>
      <c r="K99" s="82">
        <f>I98*N$13</f>
        <v>6428.6100000000006</v>
      </c>
      <c r="L99" s="249" t="s">
        <v>1809</v>
      </c>
      <c r="M99" s="82">
        <f>I98*O$13</f>
        <v>8571.4349999999995</v>
      </c>
    </row>
    <row r="100" spans="2:13" s="59" customFormat="1" ht="15" customHeight="1" x14ac:dyDescent="0.2">
      <c r="B100" s="249"/>
      <c r="C100" s="241"/>
      <c r="E100" s="241"/>
      <c r="F100" s="56"/>
      <c r="G100" s="28"/>
      <c r="H100" s="288"/>
      <c r="I100" s="29"/>
      <c r="J100" s="249"/>
      <c r="L100" s="249"/>
    </row>
    <row r="101" spans="2:13" s="59" customFormat="1" ht="15" customHeight="1" x14ac:dyDescent="0.2">
      <c r="B101" s="249" t="s">
        <v>1810</v>
      </c>
      <c r="C101" s="241" t="s">
        <v>1811</v>
      </c>
      <c r="D101" s="241" t="s">
        <v>1812</v>
      </c>
      <c r="E101" s="241">
        <f t="shared" si="2"/>
        <v>38</v>
      </c>
      <c r="F101" s="56">
        <f>I101*I$12</f>
        <v>2800.0000000000005</v>
      </c>
      <c r="G101" s="28"/>
      <c r="H101" s="288"/>
      <c r="I101" s="29">
        <v>20000</v>
      </c>
      <c r="J101" s="249" t="s">
        <v>1813</v>
      </c>
      <c r="K101" s="82">
        <f>I101*N$12</f>
        <v>6000</v>
      </c>
      <c r="L101" s="249" t="s">
        <v>1814</v>
      </c>
      <c r="M101" s="82">
        <f>I101*O$12</f>
        <v>8000</v>
      </c>
    </row>
    <row r="102" spans="2:13" s="59" customFormat="1" ht="15" customHeight="1" x14ac:dyDescent="0.2">
      <c r="B102" s="249" t="s">
        <v>1815</v>
      </c>
      <c r="C102" s="241" t="s">
        <v>1816</v>
      </c>
      <c r="D102" s="241" t="s">
        <v>1817</v>
      </c>
      <c r="E102" s="241">
        <f t="shared" si="2"/>
        <v>39</v>
      </c>
      <c r="F102" s="56">
        <f>I101*I$13</f>
        <v>4000</v>
      </c>
      <c r="G102" s="28"/>
      <c r="H102" s="288"/>
      <c r="I102" s="29"/>
      <c r="J102" s="249" t="s">
        <v>1818</v>
      </c>
      <c r="K102" s="82">
        <f>I101*N$13</f>
        <v>8571.48</v>
      </c>
      <c r="L102" s="249" t="s">
        <v>1819</v>
      </c>
      <c r="M102" s="82">
        <f>I101*O$13</f>
        <v>11428.58</v>
      </c>
    </row>
    <row r="103" spans="2:13" s="59" customFormat="1" ht="15" customHeight="1" x14ac:dyDescent="0.2">
      <c r="B103" s="249"/>
      <c r="C103" s="241"/>
      <c r="E103" s="241"/>
      <c r="F103" s="56"/>
      <c r="G103" s="28"/>
      <c r="H103" s="288"/>
      <c r="I103" s="29"/>
      <c r="J103" s="249"/>
      <c r="L103" s="249"/>
    </row>
    <row r="104" spans="2:13" s="59" customFormat="1" ht="15" customHeight="1" x14ac:dyDescent="0.2">
      <c r="B104" s="249" t="s">
        <v>1820</v>
      </c>
      <c r="C104" s="241" t="s">
        <v>1821</v>
      </c>
      <c r="D104" s="241" t="s">
        <v>1822</v>
      </c>
      <c r="E104" s="241">
        <f t="shared" si="2"/>
        <v>38</v>
      </c>
      <c r="F104" s="56">
        <f>I104*I$12</f>
        <v>3500.0000000000005</v>
      </c>
      <c r="G104" s="28"/>
      <c r="H104" s="288"/>
      <c r="I104" s="29">
        <v>25000</v>
      </c>
      <c r="J104" s="249" t="s">
        <v>1823</v>
      </c>
      <c r="K104" s="82">
        <f>I104*N$12</f>
        <v>7500</v>
      </c>
      <c r="L104" s="249" t="s">
        <v>1824</v>
      </c>
      <c r="M104" s="82">
        <f>I104*O$12</f>
        <v>10000</v>
      </c>
    </row>
    <row r="105" spans="2:13" s="59" customFormat="1" ht="15" customHeight="1" x14ac:dyDescent="0.2">
      <c r="B105" s="249" t="s">
        <v>1825</v>
      </c>
      <c r="C105" s="241" t="s">
        <v>1826</v>
      </c>
      <c r="D105" s="241" t="s">
        <v>1827</v>
      </c>
      <c r="E105" s="241">
        <f t="shared" si="2"/>
        <v>39</v>
      </c>
      <c r="F105" s="56">
        <f>I104*I$13</f>
        <v>5000</v>
      </c>
      <c r="G105" s="28"/>
      <c r="H105" s="288"/>
      <c r="I105" s="29"/>
      <c r="J105" s="249" t="s">
        <v>1828</v>
      </c>
      <c r="K105" s="82">
        <f>I104*N$13</f>
        <v>10714.35</v>
      </c>
      <c r="L105" s="249" t="s">
        <v>1829</v>
      </c>
      <c r="M105" s="82">
        <f>I104*O$13</f>
        <v>14285.724999999999</v>
      </c>
    </row>
    <row r="106" spans="2:13" s="59" customFormat="1" ht="15" customHeight="1" x14ac:dyDescent="0.2">
      <c r="B106" s="249"/>
      <c r="C106" s="241"/>
      <c r="E106" s="241"/>
      <c r="F106" s="56"/>
      <c r="G106" s="28"/>
      <c r="H106" s="288"/>
      <c r="I106" s="29"/>
      <c r="J106" s="249"/>
      <c r="L106" s="249"/>
    </row>
    <row r="107" spans="2:13" s="59" customFormat="1" ht="15" customHeight="1" x14ac:dyDescent="0.2">
      <c r="B107" s="249" t="s">
        <v>1830</v>
      </c>
      <c r="C107" s="241" t="s">
        <v>1831</v>
      </c>
      <c r="D107" s="241" t="s">
        <v>1832</v>
      </c>
      <c r="E107" s="241">
        <f t="shared" si="2"/>
        <v>38</v>
      </c>
      <c r="F107" s="56">
        <f>I107*I$12</f>
        <v>4200</v>
      </c>
      <c r="G107" s="28"/>
      <c r="H107" s="288"/>
      <c r="I107" s="29">
        <v>30000</v>
      </c>
      <c r="J107" s="249" t="s">
        <v>1833</v>
      </c>
      <c r="K107" s="82">
        <f>I107*N$12</f>
        <v>9000</v>
      </c>
      <c r="L107" s="249" t="s">
        <v>1834</v>
      </c>
      <c r="M107" s="82">
        <f>I107*O$12</f>
        <v>12000</v>
      </c>
    </row>
    <row r="108" spans="2:13" s="59" customFormat="1" ht="15" customHeight="1" x14ac:dyDescent="0.2">
      <c r="B108" s="249" t="s">
        <v>1835</v>
      </c>
      <c r="C108" s="241" t="s">
        <v>1836</v>
      </c>
      <c r="D108" s="241" t="s">
        <v>1837</v>
      </c>
      <c r="E108" s="241">
        <f t="shared" si="2"/>
        <v>39</v>
      </c>
      <c r="F108" s="56">
        <f>I107*I$13</f>
        <v>6000</v>
      </c>
      <c r="G108" s="28"/>
      <c r="H108" s="288"/>
      <c r="I108" s="29"/>
      <c r="J108" s="249" t="s">
        <v>1838</v>
      </c>
      <c r="K108" s="82">
        <f>I107*N$13</f>
        <v>12857.220000000001</v>
      </c>
      <c r="L108" s="249" t="s">
        <v>1839</v>
      </c>
      <c r="M108" s="82">
        <f>I107*O$13</f>
        <v>17142.87</v>
      </c>
    </row>
    <row r="109" spans="2:13" s="59" customFormat="1" ht="15" customHeight="1" x14ac:dyDescent="0.2">
      <c r="B109" s="249"/>
      <c r="C109" s="241"/>
      <c r="E109" s="241"/>
      <c r="F109" s="56"/>
      <c r="G109" s="28"/>
      <c r="H109" s="288"/>
      <c r="I109" s="29"/>
      <c r="J109" s="249"/>
      <c r="L109" s="249"/>
    </row>
    <row r="110" spans="2:13" s="59" customFormat="1" ht="15" customHeight="1" x14ac:dyDescent="0.2">
      <c r="B110" s="249" t="s">
        <v>1840</v>
      </c>
      <c r="C110" s="241" t="s">
        <v>1841</v>
      </c>
      <c r="D110" s="241" t="s">
        <v>1842</v>
      </c>
      <c r="E110" s="241">
        <f t="shared" si="2"/>
        <v>38</v>
      </c>
      <c r="F110" s="56">
        <f>I110*I$12</f>
        <v>4900.0000000000009</v>
      </c>
      <c r="G110" s="28"/>
      <c r="H110" s="288"/>
      <c r="I110" s="29">
        <v>35000</v>
      </c>
      <c r="J110" s="249" t="s">
        <v>1843</v>
      </c>
      <c r="K110" s="82">
        <f>I110*N$12</f>
        <v>10500</v>
      </c>
      <c r="L110" s="249" t="s">
        <v>1844</v>
      </c>
      <c r="M110" s="82">
        <f>I110*O$12</f>
        <v>14000</v>
      </c>
    </row>
    <row r="111" spans="2:13" s="59" customFormat="1" ht="15" customHeight="1" x14ac:dyDescent="0.2">
      <c r="B111" s="249" t="s">
        <v>1845</v>
      </c>
      <c r="C111" s="241" t="s">
        <v>1846</v>
      </c>
      <c r="D111" s="241" t="s">
        <v>1847</v>
      </c>
      <c r="E111" s="241">
        <f t="shared" si="2"/>
        <v>39</v>
      </c>
      <c r="F111" s="56">
        <f>I110*I$13</f>
        <v>7000</v>
      </c>
      <c r="G111" s="28"/>
      <c r="H111" s="288"/>
      <c r="I111" s="29"/>
      <c r="J111" s="249" t="s">
        <v>1848</v>
      </c>
      <c r="K111" s="82">
        <f>I110*N$13</f>
        <v>15000.09</v>
      </c>
      <c r="L111" s="249" t="s">
        <v>1849</v>
      </c>
      <c r="M111" s="82">
        <f>I110*O$13</f>
        <v>20000.014999999999</v>
      </c>
    </row>
    <row r="112" spans="2:13" s="59" customFormat="1" ht="15" customHeight="1" x14ac:dyDescent="0.2">
      <c r="B112" s="249"/>
      <c r="C112" s="241"/>
      <c r="E112" s="241"/>
      <c r="F112" s="56"/>
      <c r="G112" s="28"/>
      <c r="H112" s="288"/>
      <c r="I112" s="29"/>
      <c r="J112" s="249"/>
      <c r="L112" s="249"/>
    </row>
    <row r="113" spans="2:13" s="59" customFormat="1" ht="15" customHeight="1" x14ac:dyDescent="0.2">
      <c r="B113" s="249" t="s">
        <v>1850</v>
      </c>
      <c r="C113" s="241" t="s">
        <v>1851</v>
      </c>
      <c r="D113" s="241" t="s">
        <v>1852</v>
      </c>
      <c r="E113" s="241">
        <f t="shared" si="2"/>
        <v>38</v>
      </c>
      <c r="F113" s="56">
        <f>I113*I$12</f>
        <v>5600.0000000000009</v>
      </c>
      <c r="G113" s="28"/>
      <c r="H113" s="288"/>
      <c r="I113" s="29">
        <v>40000</v>
      </c>
      <c r="J113" s="249" t="s">
        <v>1853</v>
      </c>
      <c r="K113" s="82">
        <f>I113*N$12</f>
        <v>12000</v>
      </c>
      <c r="L113" s="249" t="s">
        <v>1854</v>
      </c>
      <c r="M113" s="82">
        <f>I113*O$12</f>
        <v>16000</v>
      </c>
    </row>
    <row r="114" spans="2:13" s="59" customFormat="1" ht="15" customHeight="1" x14ac:dyDescent="0.2">
      <c r="B114" s="249" t="s">
        <v>1855</v>
      </c>
      <c r="C114" s="241" t="s">
        <v>1856</v>
      </c>
      <c r="D114" s="241" t="s">
        <v>1857</v>
      </c>
      <c r="E114" s="241">
        <f t="shared" si="2"/>
        <v>39</v>
      </c>
      <c r="F114" s="56">
        <f>I113*I$13</f>
        <v>8000</v>
      </c>
      <c r="G114" s="28"/>
      <c r="H114" s="288"/>
      <c r="I114" s="29"/>
      <c r="J114" s="249" t="s">
        <v>1858</v>
      </c>
      <c r="K114" s="82">
        <f>I113*N$13</f>
        <v>17142.96</v>
      </c>
      <c r="L114" s="249" t="s">
        <v>1859</v>
      </c>
      <c r="M114" s="82">
        <f>I113*O$13</f>
        <v>22857.16</v>
      </c>
    </row>
    <row r="115" spans="2:13" s="59" customFormat="1" ht="15" customHeight="1" x14ac:dyDescent="0.2">
      <c r="B115" s="249"/>
      <c r="C115" s="241"/>
      <c r="E115" s="241"/>
      <c r="F115" s="56"/>
      <c r="G115" s="28"/>
      <c r="H115" s="288"/>
      <c r="I115" s="29"/>
      <c r="J115" s="249"/>
      <c r="L115" s="249"/>
    </row>
    <row r="116" spans="2:13" s="59" customFormat="1" ht="15" customHeight="1" x14ac:dyDescent="0.2">
      <c r="B116" s="249" t="s">
        <v>1860</v>
      </c>
      <c r="C116" s="241" t="s">
        <v>1861</v>
      </c>
      <c r="D116" s="241" t="s">
        <v>1862</v>
      </c>
      <c r="E116" s="241">
        <f t="shared" si="2"/>
        <v>38</v>
      </c>
      <c r="F116" s="56">
        <f>I116*I$12</f>
        <v>6300.0000000000009</v>
      </c>
      <c r="G116" s="28"/>
      <c r="H116" s="288"/>
      <c r="I116" s="29">
        <v>45000</v>
      </c>
      <c r="J116" s="249" t="s">
        <v>1863</v>
      </c>
      <c r="K116" s="82">
        <f>I116*N$12</f>
        <v>13500</v>
      </c>
      <c r="L116" s="249" t="s">
        <v>1864</v>
      </c>
      <c r="M116" s="82">
        <f>I116*O$12</f>
        <v>18000</v>
      </c>
    </row>
    <row r="117" spans="2:13" s="59" customFormat="1" ht="15" customHeight="1" x14ac:dyDescent="0.2">
      <c r="B117" s="249" t="s">
        <v>1865</v>
      </c>
      <c r="C117" s="241" t="s">
        <v>1866</v>
      </c>
      <c r="D117" s="241" t="s">
        <v>1867</v>
      </c>
      <c r="E117" s="241">
        <f t="shared" ref="E117:E144" si="3">LEN(D117)</f>
        <v>39</v>
      </c>
      <c r="F117" s="56">
        <f>I116*I$13</f>
        <v>9000</v>
      </c>
      <c r="G117" s="28"/>
      <c r="H117" s="288"/>
      <c r="I117" s="29"/>
      <c r="J117" s="249" t="s">
        <v>1868</v>
      </c>
      <c r="K117" s="82">
        <f>I116*N$13</f>
        <v>19285.830000000002</v>
      </c>
      <c r="L117" s="249" t="s">
        <v>1869</v>
      </c>
      <c r="M117" s="82">
        <f>I116*O$13</f>
        <v>25714.304999999997</v>
      </c>
    </row>
    <row r="118" spans="2:13" s="59" customFormat="1" ht="15" customHeight="1" x14ac:dyDescent="0.2">
      <c r="B118" s="249"/>
      <c r="C118" s="241"/>
      <c r="E118" s="241"/>
      <c r="F118" s="56"/>
      <c r="G118" s="28"/>
      <c r="H118" s="288"/>
      <c r="I118" s="29"/>
      <c r="J118" s="249"/>
      <c r="L118" s="249"/>
    </row>
    <row r="119" spans="2:13" s="59" customFormat="1" ht="15" customHeight="1" x14ac:dyDescent="0.2">
      <c r="B119" s="249" t="s">
        <v>1870</v>
      </c>
      <c r="C119" s="241" t="s">
        <v>1871</v>
      </c>
      <c r="D119" s="241" t="s">
        <v>1872</v>
      </c>
      <c r="E119" s="241">
        <f t="shared" si="3"/>
        <v>38</v>
      </c>
      <c r="F119" s="56">
        <f>I119*I$12</f>
        <v>7000.0000000000009</v>
      </c>
      <c r="G119" s="28"/>
      <c r="H119" s="288"/>
      <c r="I119" s="29">
        <v>50000</v>
      </c>
      <c r="J119" s="249" t="s">
        <v>1873</v>
      </c>
      <c r="K119" s="82">
        <f>I119*N$12</f>
        <v>15000</v>
      </c>
      <c r="L119" s="249" t="s">
        <v>1874</v>
      </c>
      <c r="M119" s="82">
        <f>I119*O$12</f>
        <v>20000</v>
      </c>
    </row>
    <row r="120" spans="2:13" s="59" customFormat="1" ht="15" customHeight="1" x14ac:dyDescent="0.2">
      <c r="B120" s="249" t="s">
        <v>1875</v>
      </c>
      <c r="C120" s="241" t="s">
        <v>1876</v>
      </c>
      <c r="D120" s="241" t="s">
        <v>1877</v>
      </c>
      <c r="E120" s="241">
        <f t="shared" si="3"/>
        <v>39</v>
      </c>
      <c r="F120" s="56">
        <f>I119*I$13</f>
        <v>10000</v>
      </c>
      <c r="G120" s="28"/>
      <c r="H120" s="288"/>
      <c r="I120" s="29"/>
      <c r="J120" s="249" t="s">
        <v>1878</v>
      </c>
      <c r="K120" s="82">
        <f>I119*N$13</f>
        <v>21428.7</v>
      </c>
      <c r="L120" s="249" t="s">
        <v>1879</v>
      </c>
      <c r="M120" s="82">
        <f>I119*O$13</f>
        <v>28571.449999999997</v>
      </c>
    </row>
    <row r="121" spans="2:13" s="59" customFormat="1" ht="15" customHeight="1" x14ac:dyDescent="0.2">
      <c r="B121" s="249"/>
      <c r="C121" s="241"/>
      <c r="E121" s="241"/>
      <c r="F121" s="56"/>
      <c r="G121" s="28"/>
      <c r="H121" s="288"/>
      <c r="I121" s="29"/>
      <c r="J121" s="249"/>
      <c r="L121" s="249"/>
    </row>
    <row r="122" spans="2:13" s="59" customFormat="1" ht="15" customHeight="1" x14ac:dyDescent="0.2">
      <c r="B122" s="249" t="s">
        <v>1880</v>
      </c>
      <c r="C122" s="241" t="s">
        <v>1881</v>
      </c>
      <c r="D122" s="241" t="s">
        <v>1882</v>
      </c>
      <c r="E122" s="241">
        <f t="shared" si="3"/>
        <v>38</v>
      </c>
      <c r="F122" s="56">
        <f>I122*I$12</f>
        <v>7700.0000000000009</v>
      </c>
      <c r="G122" s="28"/>
      <c r="H122" s="288"/>
      <c r="I122" s="29">
        <v>55000</v>
      </c>
      <c r="J122" s="249" t="s">
        <v>1883</v>
      </c>
      <c r="K122" s="82">
        <f>I122*N$12</f>
        <v>16500</v>
      </c>
      <c r="L122" s="249" t="s">
        <v>1884</v>
      </c>
      <c r="M122" s="82">
        <f>I122*O$12</f>
        <v>22000</v>
      </c>
    </row>
    <row r="123" spans="2:13" s="59" customFormat="1" ht="15" customHeight="1" x14ac:dyDescent="0.2">
      <c r="B123" s="249" t="s">
        <v>1885</v>
      </c>
      <c r="C123" s="241" t="s">
        <v>1886</v>
      </c>
      <c r="D123" s="241" t="s">
        <v>1887</v>
      </c>
      <c r="E123" s="241">
        <f t="shared" si="3"/>
        <v>39</v>
      </c>
      <c r="F123" s="56">
        <f>I122*I$13</f>
        <v>11000</v>
      </c>
      <c r="G123" s="28"/>
      <c r="H123" s="288"/>
      <c r="I123" s="29"/>
      <c r="J123" s="249" t="s">
        <v>1888</v>
      </c>
      <c r="K123" s="82">
        <f>I122*N$13</f>
        <v>23571.57</v>
      </c>
      <c r="L123" s="249" t="s">
        <v>1889</v>
      </c>
      <c r="M123" s="82">
        <f>I122*O$13</f>
        <v>31428.594999999998</v>
      </c>
    </row>
    <row r="124" spans="2:13" s="59" customFormat="1" ht="15" customHeight="1" x14ac:dyDescent="0.2">
      <c r="B124" s="249"/>
      <c r="C124" s="241"/>
      <c r="E124" s="241"/>
      <c r="F124" s="56"/>
      <c r="G124" s="28"/>
      <c r="H124" s="288"/>
      <c r="I124" s="29"/>
      <c r="J124" s="249"/>
      <c r="L124" s="249"/>
    </row>
    <row r="125" spans="2:13" s="59" customFormat="1" ht="15" customHeight="1" x14ac:dyDescent="0.2">
      <c r="B125" s="249" t="s">
        <v>1890</v>
      </c>
      <c r="C125" s="241" t="s">
        <v>1891</v>
      </c>
      <c r="D125" s="241" t="s">
        <v>1892</v>
      </c>
      <c r="E125" s="241">
        <f t="shared" si="3"/>
        <v>38</v>
      </c>
      <c r="F125" s="56">
        <f>I125*I$12</f>
        <v>8400</v>
      </c>
      <c r="G125" s="28"/>
      <c r="H125" s="288"/>
      <c r="I125" s="29">
        <v>60000</v>
      </c>
      <c r="J125" s="249" t="s">
        <v>1893</v>
      </c>
      <c r="K125" s="82">
        <f>I125*N$12</f>
        <v>18000</v>
      </c>
      <c r="L125" s="249" t="s">
        <v>1894</v>
      </c>
      <c r="M125" s="82">
        <f>I125*O$12</f>
        <v>24000</v>
      </c>
    </row>
    <row r="126" spans="2:13" s="59" customFormat="1" ht="15" customHeight="1" x14ac:dyDescent="0.2">
      <c r="B126" s="249" t="s">
        <v>1895</v>
      </c>
      <c r="C126" s="241" t="s">
        <v>1896</v>
      </c>
      <c r="D126" s="241" t="s">
        <v>1897</v>
      </c>
      <c r="E126" s="241">
        <f t="shared" si="3"/>
        <v>39</v>
      </c>
      <c r="F126" s="56">
        <f>I125*I$13</f>
        <v>12000</v>
      </c>
      <c r="G126" s="28"/>
      <c r="H126" s="288"/>
      <c r="I126" s="29"/>
      <c r="J126" s="249" t="s">
        <v>1898</v>
      </c>
      <c r="K126" s="82">
        <f>I125*N$13</f>
        <v>25714.440000000002</v>
      </c>
      <c r="L126" s="249" t="s">
        <v>1899</v>
      </c>
      <c r="M126" s="82">
        <f>I125*O$13</f>
        <v>34285.74</v>
      </c>
    </row>
    <row r="127" spans="2:13" s="59" customFormat="1" ht="15" customHeight="1" x14ac:dyDescent="0.2">
      <c r="B127" s="249"/>
      <c r="C127" s="241"/>
      <c r="E127" s="241"/>
      <c r="F127" s="56"/>
      <c r="G127" s="28"/>
      <c r="H127" s="288"/>
      <c r="I127" s="29"/>
      <c r="J127" s="249"/>
      <c r="L127" s="249"/>
    </row>
    <row r="128" spans="2:13" s="59" customFormat="1" ht="15" customHeight="1" x14ac:dyDescent="0.2">
      <c r="B128" s="249" t="s">
        <v>1900</v>
      </c>
      <c r="C128" s="241" t="s">
        <v>1901</v>
      </c>
      <c r="D128" s="241" t="s">
        <v>1902</v>
      </c>
      <c r="E128" s="241">
        <f t="shared" si="3"/>
        <v>38</v>
      </c>
      <c r="F128" s="56">
        <f>I128*I$12</f>
        <v>9100</v>
      </c>
      <c r="G128" s="28"/>
      <c r="H128" s="288"/>
      <c r="I128" s="29">
        <v>65000</v>
      </c>
      <c r="J128" s="249" t="s">
        <v>1903</v>
      </c>
      <c r="K128" s="82">
        <f>I128*N$12</f>
        <v>19500</v>
      </c>
      <c r="L128" s="249" t="s">
        <v>1904</v>
      </c>
      <c r="M128" s="82">
        <f>I128*O$12</f>
        <v>26000</v>
      </c>
    </row>
    <row r="129" spans="2:13" s="59" customFormat="1" ht="15" customHeight="1" x14ac:dyDescent="0.2">
      <c r="B129" s="249" t="s">
        <v>1905</v>
      </c>
      <c r="C129" s="241" t="s">
        <v>1906</v>
      </c>
      <c r="D129" s="241" t="s">
        <v>1907</v>
      </c>
      <c r="E129" s="241">
        <f t="shared" si="3"/>
        <v>39</v>
      </c>
      <c r="F129" s="56">
        <f>I128*I$13</f>
        <v>13000</v>
      </c>
      <c r="G129" s="28"/>
      <c r="H129" s="288"/>
      <c r="I129" s="29"/>
      <c r="J129" s="249" t="s">
        <v>1908</v>
      </c>
      <c r="K129" s="82">
        <f>I128*N$13</f>
        <v>27857.31</v>
      </c>
      <c r="L129" s="249" t="s">
        <v>1909</v>
      </c>
      <c r="M129" s="82">
        <f>I128*O$13</f>
        <v>37142.884999999995</v>
      </c>
    </row>
    <row r="130" spans="2:13" s="59" customFormat="1" ht="15" customHeight="1" x14ac:dyDescent="0.2">
      <c r="B130" s="249"/>
      <c r="C130" s="241"/>
      <c r="E130" s="241"/>
      <c r="F130" s="56"/>
      <c r="G130" s="28"/>
      <c r="H130" s="288"/>
      <c r="I130" s="29"/>
      <c r="J130" s="249"/>
      <c r="L130" s="249"/>
    </row>
    <row r="131" spans="2:13" s="59" customFormat="1" ht="15" customHeight="1" x14ac:dyDescent="0.2">
      <c r="B131" s="249" t="s">
        <v>1910</v>
      </c>
      <c r="C131" s="241" t="s">
        <v>1911</v>
      </c>
      <c r="D131" s="241" t="s">
        <v>1912</v>
      </c>
      <c r="E131" s="241">
        <f t="shared" si="3"/>
        <v>38</v>
      </c>
      <c r="F131" s="56">
        <f>I131*I$12</f>
        <v>9800.0000000000018</v>
      </c>
      <c r="G131" s="28"/>
      <c r="H131" s="288"/>
      <c r="I131" s="29">
        <v>70000</v>
      </c>
      <c r="J131" s="249" t="s">
        <v>1913</v>
      </c>
      <c r="K131" s="82">
        <f>I131*N$12</f>
        <v>21000</v>
      </c>
      <c r="L131" s="249" t="s">
        <v>1914</v>
      </c>
      <c r="M131" s="82">
        <f>I131*O$12</f>
        <v>28000</v>
      </c>
    </row>
    <row r="132" spans="2:13" s="59" customFormat="1" ht="15" customHeight="1" x14ac:dyDescent="0.2">
      <c r="B132" s="249" t="s">
        <v>1915</v>
      </c>
      <c r="C132" s="241" t="s">
        <v>1916</v>
      </c>
      <c r="D132" s="241" t="s">
        <v>1917</v>
      </c>
      <c r="E132" s="241">
        <f t="shared" si="3"/>
        <v>39</v>
      </c>
      <c r="F132" s="56">
        <f>I131*I$13</f>
        <v>14000</v>
      </c>
      <c r="G132" s="28"/>
      <c r="H132" s="288"/>
      <c r="I132" s="29"/>
      <c r="J132" s="249" t="s">
        <v>1918</v>
      </c>
      <c r="K132" s="82">
        <f>I131*N$13</f>
        <v>30000.18</v>
      </c>
      <c r="L132" s="249" t="s">
        <v>1919</v>
      </c>
      <c r="M132" s="82">
        <f>I131*O$13</f>
        <v>40000.03</v>
      </c>
    </row>
    <row r="133" spans="2:13" s="59" customFormat="1" ht="15" customHeight="1" x14ac:dyDescent="0.2">
      <c r="B133" s="249"/>
      <c r="C133" s="241"/>
      <c r="E133" s="241"/>
      <c r="F133" s="56"/>
      <c r="G133" s="28"/>
      <c r="H133" s="288"/>
      <c r="I133" s="29"/>
      <c r="J133" s="249"/>
      <c r="L133" s="249"/>
    </row>
    <row r="134" spans="2:13" s="59" customFormat="1" ht="15" customHeight="1" x14ac:dyDescent="0.2">
      <c r="B134" s="249" t="s">
        <v>1920</v>
      </c>
      <c r="C134" s="241" t="s">
        <v>1921</v>
      </c>
      <c r="D134" s="241" t="s">
        <v>1922</v>
      </c>
      <c r="E134" s="241">
        <f t="shared" si="3"/>
        <v>38</v>
      </c>
      <c r="F134" s="56">
        <f>I134*I$12</f>
        <v>10500.000000000002</v>
      </c>
      <c r="G134" s="28"/>
      <c r="H134" s="288"/>
      <c r="I134" s="29">
        <v>75000</v>
      </c>
      <c r="J134" s="249" t="s">
        <v>1923</v>
      </c>
      <c r="K134" s="82">
        <f>I134*N$12</f>
        <v>22500</v>
      </c>
      <c r="L134" s="249" t="s">
        <v>1924</v>
      </c>
      <c r="M134" s="82">
        <f>I134*O$12</f>
        <v>30000</v>
      </c>
    </row>
    <row r="135" spans="2:13" s="59" customFormat="1" ht="15" customHeight="1" x14ac:dyDescent="0.2">
      <c r="B135" s="249" t="s">
        <v>1925</v>
      </c>
      <c r="C135" s="241" t="s">
        <v>1926</v>
      </c>
      <c r="D135" s="241" t="s">
        <v>1927</v>
      </c>
      <c r="E135" s="241">
        <f t="shared" si="3"/>
        <v>39</v>
      </c>
      <c r="F135" s="56">
        <f>I134*I$13</f>
        <v>15000</v>
      </c>
      <c r="G135" s="28"/>
      <c r="H135" s="288"/>
      <c r="I135" s="29"/>
      <c r="J135" s="249" t="s">
        <v>1928</v>
      </c>
      <c r="K135" s="82">
        <f>I134*N$13</f>
        <v>32143.05</v>
      </c>
      <c r="L135" s="249" t="s">
        <v>1929</v>
      </c>
      <c r="M135" s="82">
        <f>I134*O$13</f>
        <v>42857.174999999996</v>
      </c>
    </row>
    <row r="136" spans="2:13" s="59" customFormat="1" ht="15" customHeight="1" x14ac:dyDescent="0.2">
      <c r="B136" s="249"/>
      <c r="C136" s="241"/>
      <c r="E136" s="241"/>
      <c r="F136" s="56"/>
      <c r="G136" s="28"/>
      <c r="H136" s="288"/>
      <c r="I136" s="29"/>
      <c r="J136" s="249"/>
      <c r="L136" s="249"/>
    </row>
    <row r="137" spans="2:13" s="59" customFormat="1" ht="15" customHeight="1" x14ac:dyDescent="0.2">
      <c r="B137" s="249" t="s">
        <v>1930</v>
      </c>
      <c r="C137" s="241" t="s">
        <v>1931</v>
      </c>
      <c r="D137" s="241" t="s">
        <v>1932</v>
      </c>
      <c r="E137" s="241">
        <f t="shared" si="3"/>
        <v>38</v>
      </c>
      <c r="F137" s="56">
        <f>I137*I$12</f>
        <v>11200.000000000002</v>
      </c>
      <c r="G137" s="28"/>
      <c r="H137" s="288"/>
      <c r="I137" s="29">
        <v>80000</v>
      </c>
      <c r="J137" s="249" t="s">
        <v>1933</v>
      </c>
      <c r="K137" s="82">
        <f>I137*N$12</f>
        <v>24000</v>
      </c>
      <c r="L137" s="249" t="s">
        <v>1934</v>
      </c>
      <c r="M137" s="82">
        <f>I137*O$12</f>
        <v>32000</v>
      </c>
    </row>
    <row r="138" spans="2:13" s="59" customFormat="1" ht="15" customHeight="1" x14ac:dyDescent="0.2">
      <c r="B138" s="249" t="s">
        <v>1935</v>
      </c>
      <c r="C138" s="241" t="s">
        <v>1936</v>
      </c>
      <c r="D138" s="241" t="s">
        <v>1937</v>
      </c>
      <c r="E138" s="241">
        <f t="shared" si="3"/>
        <v>39</v>
      </c>
      <c r="F138" s="56">
        <f>I137*I$13</f>
        <v>16000</v>
      </c>
      <c r="G138" s="28"/>
      <c r="H138" s="288"/>
      <c r="I138" s="29"/>
      <c r="J138" s="249" t="s">
        <v>1938</v>
      </c>
      <c r="K138" s="82">
        <f>I137*N$13</f>
        <v>34285.919999999998</v>
      </c>
      <c r="L138" s="249" t="s">
        <v>1939</v>
      </c>
      <c r="M138" s="82">
        <f>I137*O$13</f>
        <v>45714.32</v>
      </c>
    </row>
    <row r="139" spans="2:13" s="59" customFormat="1" ht="15" customHeight="1" x14ac:dyDescent="0.2">
      <c r="B139" s="249"/>
      <c r="C139" s="241"/>
      <c r="E139" s="241"/>
      <c r="F139" s="56"/>
      <c r="G139" s="28"/>
      <c r="H139" s="288"/>
      <c r="I139" s="29"/>
      <c r="J139" s="249"/>
      <c r="L139" s="249"/>
    </row>
    <row r="140" spans="2:13" s="59" customFormat="1" ht="15" customHeight="1" x14ac:dyDescent="0.2">
      <c r="B140" s="249" t="s">
        <v>1940</v>
      </c>
      <c r="C140" s="241" t="s">
        <v>1941</v>
      </c>
      <c r="D140" s="241" t="s">
        <v>1942</v>
      </c>
      <c r="E140" s="241">
        <f t="shared" si="3"/>
        <v>38</v>
      </c>
      <c r="F140" s="56">
        <f>I140*I$12</f>
        <v>11900.000000000002</v>
      </c>
      <c r="G140" s="28"/>
      <c r="H140" s="288"/>
      <c r="I140" s="29">
        <v>85000</v>
      </c>
      <c r="J140" s="249" t="s">
        <v>1943</v>
      </c>
      <c r="K140" s="82">
        <f>I140*N$12</f>
        <v>25500</v>
      </c>
      <c r="L140" s="249" t="s">
        <v>1944</v>
      </c>
      <c r="M140" s="82">
        <f>I140*O$12</f>
        <v>34000</v>
      </c>
    </row>
    <row r="141" spans="2:13" s="59" customFormat="1" ht="15" customHeight="1" x14ac:dyDescent="0.2">
      <c r="B141" s="249" t="s">
        <v>1945</v>
      </c>
      <c r="C141" s="241" t="s">
        <v>1946</v>
      </c>
      <c r="D141" s="241" t="s">
        <v>1947</v>
      </c>
      <c r="E141" s="241">
        <f t="shared" si="3"/>
        <v>39</v>
      </c>
      <c r="F141" s="56">
        <f>I140*I$13</f>
        <v>17000</v>
      </c>
      <c r="G141" s="28"/>
      <c r="H141" s="288"/>
      <c r="I141" s="29"/>
      <c r="J141" s="249" t="s">
        <v>1948</v>
      </c>
      <c r="K141" s="82">
        <f>I140*N$13</f>
        <v>36428.79</v>
      </c>
      <c r="L141" s="249" t="s">
        <v>1949</v>
      </c>
      <c r="M141" s="82">
        <f>I140*O$13</f>
        <v>48571.464999999997</v>
      </c>
    </row>
    <row r="142" spans="2:13" s="59" customFormat="1" ht="15" customHeight="1" x14ac:dyDescent="0.2">
      <c r="B142" s="249"/>
      <c r="C142" s="241"/>
      <c r="E142" s="241"/>
      <c r="F142" s="56"/>
      <c r="G142" s="28"/>
      <c r="H142" s="288"/>
      <c r="I142" s="29"/>
      <c r="J142" s="249"/>
      <c r="L142" s="249"/>
    </row>
    <row r="143" spans="2:13" s="59" customFormat="1" ht="15" customHeight="1" x14ac:dyDescent="0.2">
      <c r="B143" s="249" t="s">
        <v>1950</v>
      </c>
      <c r="C143" s="241" t="s">
        <v>1951</v>
      </c>
      <c r="D143" s="241" t="s">
        <v>1952</v>
      </c>
      <c r="E143" s="241">
        <f t="shared" si="3"/>
        <v>38</v>
      </c>
      <c r="F143" s="56">
        <f>I143*I$12</f>
        <v>12600.000000000002</v>
      </c>
      <c r="G143" s="28"/>
      <c r="H143" s="288"/>
      <c r="I143" s="29">
        <v>90000</v>
      </c>
      <c r="J143" s="249" t="s">
        <v>1953</v>
      </c>
      <c r="K143" s="82">
        <f>I143*N$12</f>
        <v>27000</v>
      </c>
      <c r="L143" s="249" t="s">
        <v>1954</v>
      </c>
      <c r="M143" s="82">
        <f>I143*O$12</f>
        <v>36000</v>
      </c>
    </row>
    <row r="144" spans="2:13" s="59" customFormat="1" ht="15" customHeight="1" x14ac:dyDescent="0.2">
      <c r="B144" s="249" t="s">
        <v>1955</v>
      </c>
      <c r="C144" s="241" t="s">
        <v>1956</v>
      </c>
      <c r="D144" s="241" t="s">
        <v>1957</v>
      </c>
      <c r="E144" s="241">
        <f t="shared" si="3"/>
        <v>39</v>
      </c>
      <c r="F144" s="56">
        <f>I143*I$13</f>
        <v>18000</v>
      </c>
      <c r="G144" s="28"/>
      <c r="H144" s="288"/>
      <c r="I144" s="29"/>
      <c r="J144" s="249" t="s">
        <v>1958</v>
      </c>
      <c r="K144" s="82">
        <f>I143*N$13</f>
        <v>38571.660000000003</v>
      </c>
      <c r="L144" s="249" t="s">
        <v>1959</v>
      </c>
      <c r="M144" s="82">
        <f>I143*O$13</f>
        <v>51428.609999999993</v>
      </c>
    </row>
    <row r="145" spans="1:13" ht="15" customHeight="1" x14ac:dyDescent="0.2">
      <c r="A145" s="59"/>
      <c r="B145" s="249"/>
      <c r="F145" s="56"/>
      <c r="G145" s="28"/>
      <c r="H145" s="288"/>
      <c r="I145" s="29"/>
      <c r="J145" s="249"/>
      <c r="L145" s="249"/>
    </row>
    <row r="146" spans="1:13" ht="15" customHeight="1" x14ac:dyDescent="0.2">
      <c r="A146" s="62" t="s">
        <v>1960</v>
      </c>
      <c r="B146" s="113"/>
      <c r="C146" s="108"/>
      <c r="D146" s="108"/>
      <c r="E146" s="108"/>
      <c r="F146" s="109"/>
      <c r="G146" s="109"/>
      <c r="H146" s="154"/>
      <c r="I146" s="22"/>
      <c r="J146" s="109"/>
      <c r="K146" s="109"/>
      <c r="L146" s="109"/>
      <c r="M146" s="109"/>
    </row>
    <row r="147" spans="1:13" ht="15" customHeight="1" x14ac:dyDescent="0.2">
      <c r="A147" s="59"/>
      <c r="B147" s="249" t="s">
        <v>1961</v>
      </c>
      <c r="C147" s="241" t="s">
        <v>1962</v>
      </c>
      <c r="D147" s="241" t="s">
        <v>1963</v>
      </c>
      <c r="E147" s="241">
        <f t="shared" ref="E147:E148" si="4">LEN(D147)</f>
        <v>33</v>
      </c>
      <c r="F147" s="56">
        <v>199</v>
      </c>
      <c r="G147" s="28"/>
      <c r="H147" s="288"/>
      <c r="I147" s="29">
        <v>995</v>
      </c>
      <c r="J147" s="249" t="s">
        <v>1964</v>
      </c>
      <c r="K147" s="82">
        <v>428</v>
      </c>
      <c r="L147" s="249" t="s">
        <v>1965</v>
      </c>
      <c r="M147" s="82">
        <v>568</v>
      </c>
    </row>
    <row r="148" spans="1:13" ht="15" customHeight="1" x14ac:dyDescent="0.2">
      <c r="A148" s="59"/>
      <c r="B148" s="249" t="s">
        <v>1966</v>
      </c>
      <c r="C148" s="241" t="s">
        <v>1967</v>
      </c>
      <c r="D148" s="241" t="s">
        <v>1968</v>
      </c>
      <c r="E148" s="241">
        <f t="shared" si="4"/>
        <v>32</v>
      </c>
      <c r="F148" s="56">
        <v>140</v>
      </c>
      <c r="G148" s="28"/>
      <c r="H148" s="288"/>
      <c r="I148" s="29"/>
      <c r="J148" s="249" t="s">
        <v>1969</v>
      </c>
      <c r="K148" s="82">
        <v>299</v>
      </c>
      <c r="L148" s="249" t="s">
        <v>1970</v>
      </c>
      <c r="M148" s="82">
        <v>398</v>
      </c>
    </row>
    <row r="149" spans="1:13" ht="15" customHeight="1" x14ac:dyDescent="0.2">
      <c r="A149" s="59"/>
      <c r="B149" s="249"/>
      <c r="F149" s="56"/>
      <c r="G149" s="28"/>
      <c r="H149" s="288"/>
      <c r="I149" s="29"/>
      <c r="J149" s="249"/>
      <c r="K149" s="82"/>
      <c r="L149" s="249"/>
      <c r="M149" s="82"/>
    </row>
    <row r="150" spans="1:13" ht="15" customHeight="1" x14ac:dyDescent="0.2">
      <c r="A150" s="62" t="s">
        <v>1971</v>
      </c>
      <c r="B150" s="113"/>
      <c r="C150" s="108"/>
      <c r="D150" s="108"/>
      <c r="E150" s="108"/>
      <c r="F150" s="109"/>
      <c r="G150" s="109"/>
      <c r="H150" s="154"/>
      <c r="I150" s="22"/>
      <c r="J150" s="109"/>
      <c r="K150" s="109"/>
      <c r="L150" s="109"/>
      <c r="M150" s="109"/>
    </row>
    <row r="151" spans="1:13" ht="15" customHeight="1" x14ac:dyDescent="0.2">
      <c r="A151" s="59"/>
      <c r="B151" s="14" t="s">
        <v>1972</v>
      </c>
      <c r="C151" s="11" t="s">
        <v>1973</v>
      </c>
      <c r="D151" s="241" t="s">
        <v>1974</v>
      </c>
      <c r="E151" s="241">
        <f>LEN(D151)</f>
        <v>38</v>
      </c>
      <c r="F151" s="56">
        <v>14</v>
      </c>
      <c r="H151" s="288"/>
      <c r="I151" s="29">
        <v>100</v>
      </c>
      <c r="J151" s="14" t="s">
        <v>1975</v>
      </c>
      <c r="K151" s="56">
        <v>30</v>
      </c>
      <c r="L151" s="14" t="s">
        <v>1976</v>
      </c>
      <c r="M151" s="56">
        <v>40</v>
      </c>
    </row>
    <row r="152" spans="1:13" ht="15" customHeight="1" x14ac:dyDescent="0.2">
      <c r="A152" s="59"/>
      <c r="B152" s="14" t="s">
        <v>1977</v>
      </c>
      <c r="C152" s="11" t="s">
        <v>1978</v>
      </c>
      <c r="D152" s="241" t="s">
        <v>1979</v>
      </c>
      <c r="E152" s="241">
        <f>LEN(D152)</f>
        <v>39</v>
      </c>
      <c r="F152" s="56">
        <v>20</v>
      </c>
      <c r="H152" s="288"/>
      <c r="I152" s="29">
        <v>100</v>
      </c>
      <c r="J152" s="14" t="s">
        <v>1980</v>
      </c>
      <c r="K152" s="56">
        <v>43</v>
      </c>
      <c r="L152" s="14" t="s">
        <v>1981</v>
      </c>
      <c r="M152" s="56">
        <v>58</v>
      </c>
    </row>
    <row r="153" spans="1:13" ht="15" customHeight="1" x14ac:dyDescent="0.2">
      <c r="A153" s="59"/>
      <c r="B153" s="14"/>
      <c r="C153" s="11"/>
      <c r="F153" s="56"/>
      <c r="H153" s="288"/>
      <c r="I153" s="29"/>
      <c r="J153" s="14"/>
      <c r="K153" s="56"/>
      <c r="L153" s="14"/>
      <c r="M153" s="56"/>
    </row>
    <row r="154" spans="1:13" ht="15" customHeight="1" x14ac:dyDescent="0.2">
      <c r="A154" s="62" t="s">
        <v>1982</v>
      </c>
      <c r="B154" s="113"/>
      <c r="C154" s="108"/>
      <c r="D154" s="108"/>
      <c r="E154" s="108"/>
      <c r="F154" s="109"/>
      <c r="G154" s="109"/>
      <c r="H154" s="154"/>
      <c r="I154" s="22"/>
      <c r="J154" s="109"/>
      <c r="K154" s="109"/>
      <c r="L154" s="109"/>
      <c r="M154" s="109"/>
    </row>
    <row r="155" spans="1:13" ht="15" customHeight="1" x14ac:dyDescent="0.2">
      <c r="A155" s="59"/>
      <c r="B155" s="14" t="s">
        <v>1983</v>
      </c>
      <c r="C155" s="11" t="s">
        <v>1984</v>
      </c>
      <c r="D155" s="241" t="s">
        <v>1985</v>
      </c>
      <c r="E155" s="241">
        <f>LEN(D155)</f>
        <v>28</v>
      </c>
      <c r="F155" s="56">
        <v>700</v>
      </c>
      <c r="H155" s="288"/>
      <c r="I155" s="29">
        <v>4995</v>
      </c>
      <c r="J155" s="14" t="s">
        <v>1986</v>
      </c>
      <c r="K155" s="56">
        <v>1499</v>
      </c>
      <c r="L155" s="14" t="s">
        <v>1987</v>
      </c>
      <c r="M155" s="56">
        <v>1998</v>
      </c>
    </row>
    <row r="156" spans="1:13" ht="15" customHeight="1" x14ac:dyDescent="0.2">
      <c r="A156" s="59"/>
      <c r="B156" s="14" t="s">
        <v>1988</v>
      </c>
      <c r="C156" s="11" t="s">
        <v>1989</v>
      </c>
      <c r="D156" s="241" t="s">
        <v>1990</v>
      </c>
      <c r="E156" s="241">
        <f>LEN(D156)</f>
        <v>29</v>
      </c>
      <c r="F156" s="56">
        <v>999</v>
      </c>
      <c r="H156" s="288"/>
      <c r="I156" s="29">
        <v>4995</v>
      </c>
      <c r="J156" s="14" t="s">
        <v>1991</v>
      </c>
      <c r="K156" s="56">
        <v>2141</v>
      </c>
      <c r="L156" s="14" t="s">
        <v>1992</v>
      </c>
      <c r="M156" s="56">
        <v>2855</v>
      </c>
    </row>
    <row r="157" spans="1:13" ht="15" customHeight="1" x14ac:dyDescent="0.2">
      <c r="A157" s="59"/>
      <c r="B157" s="14"/>
      <c r="C157" s="11"/>
      <c r="F157" s="56"/>
      <c r="H157" s="288"/>
      <c r="I157" s="29"/>
      <c r="J157" s="14"/>
      <c r="K157" s="82"/>
      <c r="L157" s="14"/>
      <c r="M157" s="82"/>
    </row>
    <row r="158" spans="1:13" ht="15" customHeight="1" x14ac:dyDescent="0.2">
      <c r="A158" s="59"/>
      <c r="B158" s="14" t="s">
        <v>1993</v>
      </c>
      <c r="C158" s="11" t="s">
        <v>1994</v>
      </c>
      <c r="D158" s="241" t="s">
        <v>1995</v>
      </c>
      <c r="E158" s="241">
        <f>LEN(D158)</f>
        <v>28</v>
      </c>
      <c r="F158" s="56">
        <v>1400</v>
      </c>
      <c r="H158" s="288"/>
      <c r="I158" s="29">
        <v>9995</v>
      </c>
      <c r="J158" s="14" t="s">
        <v>1996</v>
      </c>
      <c r="K158" s="56">
        <v>2999</v>
      </c>
      <c r="L158" s="14" t="s">
        <v>1997</v>
      </c>
      <c r="M158" s="56">
        <v>3998</v>
      </c>
    </row>
    <row r="159" spans="1:13" ht="15" customHeight="1" x14ac:dyDescent="0.2">
      <c r="A159" s="59"/>
      <c r="B159" s="14" t="s">
        <v>1998</v>
      </c>
      <c r="C159" s="11" t="s">
        <v>1999</v>
      </c>
      <c r="D159" s="241" t="s">
        <v>2000</v>
      </c>
      <c r="E159" s="241">
        <f>LEN(D159)</f>
        <v>29</v>
      </c>
      <c r="F159" s="56">
        <v>1999</v>
      </c>
      <c r="H159" s="288"/>
      <c r="I159" s="29">
        <v>9995</v>
      </c>
      <c r="J159" s="14" t="s">
        <v>2001</v>
      </c>
      <c r="K159" s="56">
        <v>4284</v>
      </c>
      <c r="L159" s="14" t="s">
        <v>2002</v>
      </c>
      <c r="M159" s="56">
        <v>5712</v>
      </c>
    </row>
    <row r="160" spans="1:13" ht="15" customHeight="1" x14ac:dyDescent="0.2">
      <c r="A160" s="59"/>
      <c r="B160" s="14"/>
      <c r="C160" s="11"/>
      <c r="F160" s="56"/>
      <c r="H160" s="288"/>
      <c r="I160" s="29"/>
      <c r="J160" s="14"/>
      <c r="K160" s="56"/>
      <c r="L160" s="14"/>
      <c r="M160" s="56"/>
    </row>
    <row r="161" spans="1:15" ht="15" customHeight="1" x14ac:dyDescent="0.2">
      <c r="A161" s="62" t="s">
        <v>2003</v>
      </c>
      <c r="B161" s="113"/>
      <c r="C161" s="108"/>
      <c r="D161" s="108"/>
      <c r="E161" s="108"/>
      <c r="F161" s="109"/>
      <c r="G161" s="109"/>
      <c r="H161" s="154"/>
      <c r="I161" s="22"/>
      <c r="J161" s="109"/>
      <c r="K161" s="109"/>
      <c r="L161" s="109"/>
      <c r="M161" s="109"/>
    </row>
    <row r="162" spans="1:15" ht="15" customHeight="1" x14ac:dyDescent="0.2">
      <c r="A162" s="59"/>
      <c r="B162" s="249" t="s">
        <v>2004</v>
      </c>
      <c r="C162" s="241" t="s">
        <v>2005</v>
      </c>
      <c r="D162" s="241" t="s">
        <v>2006</v>
      </c>
      <c r="E162" s="27">
        <f t="shared" ref="E162:E163" si="5">LEN(D162)</f>
        <v>35</v>
      </c>
      <c r="F162" s="242">
        <v>140</v>
      </c>
      <c r="G162"/>
      <c r="H162"/>
      <c r="I162" s="243"/>
      <c r="J162" s="249" t="s">
        <v>2007</v>
      </c>
      <c r="K162" s="242">
        <v>299</v>
      </c>
      <c r="L162" s="249" t="s">
        <v>2008</v>
      </c>
      <c r="M162" s="242">
        <v>398</v>
      </c>
    </row>
    <row r="163" spans="1:15" ht="15" customHeight="1" x14ac:dyDescent="0.2">
      <c r="A163" s="59"/>
      <c r="B163" s="249" t="s">
        <v>2009</v>
      </c>
      <c r="C163" s="241" t="s">
        <v>2010</v>
      </c>
      <c r="D163" s="241" t="s">
        <v>2011</v>
      </c>
      <c r="E163" s="27">
        <f t="shared" si="5"/>
        <v>36</v>
      </c>
      <c r="F163" s="242">
        <v>199</v>
      </c>
      <c r="G163"/>
      <c r="H163"/>
      <c r="I163" s="243"/>
      <c r="J163" s="249" t="s">
        <v>2012</v>
      </c>
      <c r="K163" s="242">
        <v>428</v>
      </c>
      <c r="L163" s="249" t="s">
        <v>2013</v>
      </c>
      <c r="M163" s="242">
        <v>568</v>
      </c>
    </row>
    <row r="164" spans="1:15" ht="15" customHeight="1" x14ac:dyDescent="0.2">
      <c r="A164" s="59"/>
      <c r="B164" s="14"/>
      <c r="C164" s="11"/>
      <c r="F164" s="56"/>
      <c r="H164" s="288"/>
      <c r="I164" s="29"/>
      <c r="J164" s="14"/>
      <c r="K164" s="56"/>
      <c r="L164" s="14"/>
      <c r="M164" s="56"/>
    </row>
    <row r="165" spans="1:15" ht="15" customHeight="1" x14ac:dyDescent="0.2">
      <c r="A165" s="59"/>
      <c r="B165" s="249" t="s">
        <v>2014</v>
      </c>
      <c r="C165" s="241" t="s">
        <v>2015</v>
      </c>
      <c r="D165" s="241" t="s">
        <v>2016</v>
      </c>
      <c r="E165" s="27">
        <f t="shared" ref="E165:E166" si="6">LEN(D165)</f>
        <v>36</v>
      </c>
      <c r="F165" s="242">
        <v>1400</v>
      </c>
      <c r="G165"/>
      <c r="H165"/>
      <c r="I165" s="243"/>
      <c r="J165" s="249" t="s">
        <v>2017</v>
      </c>
      <c r="K165" s="242">
        <v>2999</v>
      </c>
      <c r="L165" s="249" t="s">
        <v>2018</v>
      </c>
      <c r="M165" s="242">
        <v>3998</v>
      </c>
    </row>
    <row r="166" spans="1:15" ht="15" customHeight="1" x14ac:dyDescent="0.2">
      <c r="A166" s="59"/>
      <c r="B166" s="249" t="s">
        <v>2019</v>
      </c>
      <c r="C166" s="241" t="s">
        <v>2020</v>
      </c>
      <c r="D166" s="241" t="s">
        <v>2021</v>
      </c>
      <c r="E166" s="27">
        <f t="shared" si="6"/>
        <v>37</v>
      </c>
      <c r="F166" s="242">
        <v>1999</v>
      </c>
      <c r="G166"/>
      <c r="H166"/>
      <c r="I166" s="243"/>
      <c r="J166" s="249" t="s">
        <v>2022</v>
      </c>
      <c r="K166" s="242">
        <v>4298</v>
      </c>
      <c r="L166" s="249" t="s">
        <v>2023</v>
      </c>
      <c r="M166" s="242">
        <v>5706</v>
      </c>
    </row>
    <row r="167" spans="1:15" ht="15" customHeight="1" x14ac:dyDescent="0.2">
      <c r="A167" s="59"/>
      <c r="B167" s="14"/>
      <c r="C167" s="11"/>
      <c r="F167" s="56"/>
      <c r="H167" s="288"/>
      <c r="I167" s="29"/>
      <c r="J167" s="14"/>
      <c r="K167" s="56"/>
      <c r="L167" s="14"/>
      <c r="M167" s="56"/>
    </row>
    <row r="168" spans="1:15" ht="15" customHeight="1" x14ac:dyDescent="0.2">
      <c r="A168" s="59"/>
      <c r="B168" s="249" t="s">
        <v>2024</v>
      </c>
      <c r="C168" s="241" t="s">
        <v>2025</v>
      </c>
      <c r="D168" s="241" t="s">
        <v>2026</v>
      </c>
      <c r="E168" s="27">
        <f t="shared" ref="E168:E169" si="7">LEN(D168)</f>
        <v>39</v>
      </c>
      <c r="F168" s="242">
        <v>2800</v>
      </c>
      <c r="G168"/>
      <c r="H168"/>
      <c r="I168" s="243"/>
      <c r="J168" s="249" t="s">
        <v>2027</v>
      </c>
      <c r="K168" s="242">
        <v>5999</v>
      </c>
      <c r="L168" s="249" t="s">
        <v>2028</v>
      </c>
      <c r="M168" s="242">
        <v>7998</v>
      </c>
    </row>
    <row r="169" spans="1:15" ht="15" customHeight="1" x14ac:dyDescent="0.2">
      <c r="A169" s="59"/>
      <c r="B169" s="249" t="s">
        <v>2029</v>
      </c>
      <c r="C169" s="241" t="s">
        <v>2030</v>
      </c>
      <c r="D169" s="241" t="s">
        <v>2031</v>
      </c>
      <c r="E169" s="27">
        <f t="shared" si="7"/>
        <v>40</v>
      </c>
      <c r="F169" s="242">
        <v>3999</v>
      </c>
      <c r="G169"/>
      <c r="H169"/>
      <c r="I169" s="243"/>
      <c r="J169" s="249" t="s">
        <v>2032</v>
      </c>
      <c r="K169" s="242">
        <v>8598</v>
      </c>
      <c r="L169" s="249" t="s">
        <v>2033</v>
      </c>
      <c r="M169" s="242">
        <v>11415</v>
      </c>
    </row>
    <row r="170" spans="1:15" ht="15" customHeight="1" x14ac:dyDescent="0.2">
      <c r="A170" s="59"/>
      <c r="B170" s="14"/>
      <c r="C170" s="11"/>
      <c r="F170" s="56"/>
      <c r="H170" s="288"/>
      <c r="I170" s="29"/>
      <c r="J170" s="14"/>
      <c r="K170" s="56"/>
      <c r="L170" s="14"/>
      <c r="M170" s="56"/>
    </row>
    <row r="171" spans="1:15" ht="15" customHeight="1" x14ac:dyDescent="0.2">
      <c r="A171" s="59"/>
      <c r="B171" s="14"/>
      <c r="C171" s="11"/>
      <c r="F171" s="56"/>
      <c r="H171" s="288"/>
      <c r="I171" s="29"/>
      <c r="J171" s="14"/>
      <c r="K171" s="82"/>
      <c r="L171" s="14"/>
      <c r="M171" s="82"/>
    </row>
    <row r="172" spans="1:15" s="111" customFormat="1" ht="18" x14ac:dyDescent="0.2">
      <c r="A172" s="107" t="s">
        <v>2034</v>
      </c>
      <c r="B172" s="107"/>
      <c r="C172" s="108"/>
      <c r="D172" s="108"/>
      <c r="E172" s="108"/>
      <c r="F172" s="109"/>
      <c r="G172" s="109"/>
      <c r="H172" s="110"/>
      <c r="I172" s="110"/>
      <c r="J172" s="109"/>
      <c r="K172" s="109"/>
      <c r="L172" s="109"/>
      <c r="M172" s="109"/>
    </row>
    <row r="173" spans="1:15" x14ac:dyDescent="0.2">
      <c r="A173"/>
      <c r="B173"/>
      <c r="C173"/>
      <c r="D173"/>
      <c r="E173"/>
      <c r="F173"/>
      <c r="G173"/>
      <c r="H173"/>
      <c r="I173"/>
      <c r="J173"/>
      <c r="K173"/>
      <c r="L173"/>
      <c r="M173"/>
    </row>
    <row r="174" spans="1:15" ht="75.75" customHeight="1" x14ac:dyDescent="0.2">
      <c r="A174"/>
      <c r="B174" s="75" t="s">
        <v>33</v>
      </c>
      <c r="C174" s="154" t="s">
        <v>2035</v>
      </c>
      <c r="D174"/>
      <c r="E174"/>
      <c r="F174"/>
      <c r="G174"/>
      <c r="H174"/>
      <c r="J174" s="57"/>
      <c r="K174" s="57"/>
      <c r="L174" s="57"/>
      <c r="M174" s="57"/>
      <c r="N174" t="s">
        <v>1558</v>
      </c>
      <c r="O174" t="s">
        <v>1559</v>
      </c>
    </row>
    <row r="175" spans="1:15" ht="180.75" thickBot="1" x14ac:dyDescent="0.25">
      <c r="A175"/>
      <c r="B175" s="75"/>
      <c r="C175" s="241" t="s">
        <v>2036</v>
      </c>
      <c r="D175"/>
      <c r="E175"/>
      <c r="F175"/>
      <c r="G175"/>
      <c r="H175"/>
      <c r="J175" s="106"/>
      <c r="K175" s="106"/>
      <c r="L175" s="106"/>
      <c r="M175" s="106"/>
      <c r="N175"/>
      <c r="O175"/>
    </row>
    <row r="176" spans="1:15" ht="54.75" thickBot="1" x14ac:dyDescent="0.25">
      <c r="A176"/>
      <c r="B176"/>
      <c r="C176" s="59"/>
      <c r="D176"/>
      <c r="E176"/>
      <c r="F176" s="77" t="s">
        <v>1568</v>
      </c>
      <c r="G176"/>
      <c r="H176"/>
      <c r="I176" s="92">
        <v>0.1</v>
      </c>
      <c r="J176" s="342" t="s">
        <v>1569</v>
      </c>
      <c r="K176" s="343"/>
      <c r="L176" s="343"/>
      <c r="M176" s="344"/>
      <c r="N176" s="92">
        <v>0.21428571428571433</v>
      </c>
      <c r="O176" s="92">
        <v>0.2857142857142857</v>
      </c>
    </row>
    <row r="177" spans="1:15" x14ac:dyDescent="0.2">
      <c r="A177"/>
      <c r="B177"/>
      <c r="C177"/>
      <c r="D177"/>
      <c r="E177"/>
      <c r="F177"/>
      <c r="G177"/>
      <c r="H177"/>
      <c r="I177" s="96"/>
      <c r="J177"/>
      <c r="K177"/>
      <c r="L177"/>
      <c r="M177"/>
      <c r="N177" s="96"/>
      <c r="O177" s="96"/>
    </row>
    <row r="178" spans="1:15" x14ac:dyDescent="0.2">
      <c r="A178" s="68" t="s">
        <v>118</v>
      </c>
      <c r="B178" s="67" t="s">
        <v>331</v>
      </c>
      <c r="C178" s="66" t="s">
        <v>119</v>
      </c>
      <c r="D178" s="66"/>
      <c r="E178" s="66"/>
      <c r="F178" s="65" t="s">
        <v>121</v>
      </c>
      <c r="G178" s="65"/>
      <c r="J178" s="76" t="s">
        <v>1571</v>
      </c>
      <c r="K178" s="76" t="s">
        <v>121</v>
      </c>
      <c r="L178" s="76" t="s">
        <v>1572</v>
      </c>
      <c r="M178" s="76" t="s">
        <v>121</v>
      </c>
      <c r="N178" s="96"/>
      <c r="O178" s="96"/>
    </row>
    <row r="179" spans="1:15" ht="45" x14ac:dyDescent="0.2">
      <c r="B179" s="280" t="s">
        <v>2037</v>
      </c>
      <c r="C179" s="281" t="s">
        <v>2038</v>
      </c>
      <c r="D179" s="281" t="s">
        <v>2039</v>
      </c>
      <c r="E179" s="281">
        <f t="shared" ref="E179" si="8">LEN(D179)</f>
        <v>39</v>
      </c>
      <c r="F179" s="274">
        <f>$I$187*I179</f>
        <v>84.000000000000014</v>
      </c>
      <c r="G179" s="184" t="s">
        <v>1602</v>
      </c>
      <c r="H179" s="273"/>
      <c r="I179" s="289">
        <v>1200</v>
      </c>
      <c r="J179" s="280" t="s">
        <v>2040</v>
      </c>
      <c r="K179" s="274">
        <f>I179*$N$187</f>
        <v>180</v>
      </c>
      <c r="L179" s="97"/>
      <c r="M179" s="97"/>
      <c r="N179" s="96"/>
      <c r="O179" s="96"/>
    </row>
    <row r="180" spans="1:15" ht="45" x14ac:dyDescent="0.2">
      <c r="A180" s="59"/>
      <c r="B180" s="249" t="s">
        <v>2041</v>
      </c>
      <c r="C180" s="241" t="s">
        <v>2042</v>
      </c>
      <c r="D180" s="241" t="s">
        <v>2043</v>
      </c>
      <c r="F180" s="56">
        <f>ROUNDUP($I$176*I180,0)</f>
        <v>110</v>
      </c>
      <c r="G180" s="28"/>
      <c r="H180" s="288"/>
      <c r="I180" s="51">
        <v>1095</v>
      </c>
      <c r="J180" s="249" t="s">
        <v>2044</v>
      </c>
      <c r="K180" s="56">
        <f>ROUNDUP(I180*$N$176,0)</f>
        <v>235</v>
      </c>
      <c r="L180" s="249" t="s">
        <v>2045</v>
      </c>
      <c r="M180" s="56">
        <f>ROUNDUP(I180*$O$176,0)</f>
        <v>313</v>
      </c>
    </row>
    <row r="181" spans="1:15" ht="45" x14ac:dyDescent="0.2">
      <c r="A181"/>
      <c r="B181" s="249" t="s">
        <v>2046</v>
      </c>
      <c r="C181" s="241" t="s">
        <v>2047</v>
      </c>
      <c r="D181" s="241" t="s">
        <v>2048</v>
      </c>
      <c r="E181" s="241">
        <f t="shared" ref="E181:E182" si="9">LEN(D181)</f>
        <v>39</v>
      </c>
      <c r="F181" s="56">
        <f>$I$176*I181</f>
        <v>600</v>
      </c>
      <c r="H181" s="265"/>
      <c r="I181" s="94">
        <v>6000</v>
      </c>
      <c r="J181" s="249" t="s">
        <v>2049</v>
      </c>
      <c r="K181" s="112">
        <f>I181*$N$176</f>
        <v>1285.714285714286</v>
      </c>
      <c r="L181" s="249" t="s">
        <v>2050</v>
      </c>
      <c r="M181" s="112">
        <f>I181*$O$176</f>
        <v>1714.2857142857142</v>
      </c>
    </row>
    <row r="182" spans="1:15" ht="45" x14ac:dyDescent="0.2">
      <c r="A182"/>
      <c r="B182" s="249" t="s">
        <v>2051</v>
      </c>
      <c r="C182" s="241" t="s">
        <v>2052</v>
      </c>
      <c r="D182" s="241" t="s">
        <v>2053</v>
      </c>
      <c r="E182" s="241">
        <f t="shared" si="9"/>
        <v>39</v>
      </c>
      <c r="F182" s="56">
        <f>$I$176*I182</f>
        <v>3500</v>
      </c>
      <c r="H182" s="265"/>
      <c r="I182" s="95">
        <v>35000</v>
      </c>
      <c r="J182" s="249" t="s">
        <v>2054</v>
      </c>
      <c r="K182" s="112">
        <f>I182*$N$176</f>
        <v>7500.0000000000018</v>
      </c>
      <c r="L182" s="249" t="s">
        <v>2055</v>
      </c>
      <c r="M182" s="112">
        <f>I182*$O$176</f>
        <v>10000</v>
      </c>
    </row>
    <row r="183" spans="1:15" x14ac:dyDescent="0.2">
      <c r="A183" s="59"/>
      <c r="B183" s="282"/>
      <c r="C183" s="281"/>
      <c r="D183" s="281"/>
      <c r="F183" s="56"/>
      <c r="G183" s="86"/>
      <c r="H183" s="273"/>
      <c r="I183" s="274"/>
      <c r="J183" s="80"/>
      <c r="K183" s="82"/>
      <c r="L183" s="80"/>
      <c r="M183" s="82"/>
    </row>
    <row r="184" spans="1:15" ht="18" x14ac:dyDescent="0.2">
      <c r="A184" s="107" t="s">
        <v>34</v>
      </c>
      <c r="B184" s="64"/>
      <c r="C184" s="72"/>
      <c r="D184" s="72"/>
      <c r="E184" s="72"/>
      <c r="F184" s="71"/>
      <c r="G184" s="71"/>
      <c r="H184" s="278"/>
      <c r="I184" s="275"/>
      <c r="J184" s="71"/>
      <c r="K184" s="71"/>
      <c r="L184" s="71"/>
      <c r="M184" s="71"/>
    </row>
    <row r="185" spans="1:15" x14ac:dyDescent="0.2">
      <c r="A185" s="59"/>
      <c r="B185" s="249"/>
      <c r="F185" s="24"/>
      <c r="G185" s="24"/>
      <c r="H185" s="265"/>
      <c r="N185" s="249" t="s">
        <v>1558</v>
      </c>
      <c r="O185" s="249" t="s">
        <v>2056</v>
      </c>
    </row>
    <row r="186" spans="1:15" ht="30" x14ac:dyDescent="0.2">
      <c r="A186" s="59"/>
      <c r="B186" s="75" t="s">
        <v>2057</v>
      </c>
      <c r="C186" s="154" t="s">
        <v>2058</v>
      </c>
      <c r="F186" s="24"/>
      <c r="G186" s="24"/>
      <c r="H186" s="265"/>
      <c r="N186" s="249"/>
      <c r="O186" s="249"/>
    </row>
    <row r="187" spans="1:15" ht="30.75" thickBot="1" x14ac:dyDescent="0.25">
      <c r="A187" s="154"/>
      <c r="B187" s="75" t="s">
        <v>2059</v>
      </c>
      <c r="C187" s="154" t="s">
        <v>2060</v>
      </c>
      <c r="D187" s="154"/>
      <c r="E187" s="154"/>
      <c r="F187" s="154"/>
      <c r="G187" s="154"/>
      <c r="H187" s="154"/>
      <c r="I187" s="23">
        <v>7.0000000000000007E-2</v>
      </c>
      <c r="N187" s="23">
        <v>0.15</v>
      </c>
      <c r="O187" s="23">
        <v>0.2</v>
      </c>
    </row>
    <row r="188" spans="1:15" ht="54.75" thickBot="1" x14ac:dyDescent="0.25">
      <c r="A188" s="154"/>
      <c r="B188" s="59"/>
      <c r="C188" s="59"/>
      <c r="D188" s="154"/>
      <c r="E188" s="154"/>
      <c r="F188" s="77" t="s">
        <v>1568</v>
      </c>
      <c r="G188" s="154"/>
      <c r="H188" s="154"/>
      <c r="I188" s="23">
        <v>0.14000000000000001</v>
      </c>
      <c r="J188" s="342" t="s">
        <v>1569</v>
      </c>
      <c r="K188" s="343"/>
      <c r="L188" s="343"/>
      <c r="M188" s="344"/>
      <c r="N188" s="23">
        <v>0.3</v>
      </c>
      <c r="O188" s="23">
        <v>0.4</v>
      </c>
    </row>
    <row r="189" spans="1:15" x14ac:dyDescent="0.2">
      <c r="A189" s="64" t="s">
        <v>167</v>
      </c>
      <c r="B189" s="64"/>
      <c r="C189" s="72"/>
      <c r="D189" s="72"/>
      <c r="E189" s="72"/>
      <c r="F189" s="71"/>
      <c r="G189" s="71"/>
      <c r="H189" s="278"/>
      <c r="I189" s="275"/>
      <c r="J189" s="71"/>
      <c r="K189" s="71"/>
      <c r="L189" s="71"/>
      <c r="M189" s="71"/>
    </row>
    <row r="190" spans="1:15" x14ac:dyDescent="0.2">
      <c r="A190" s="68" t="s">
        <v>118</v>
      </c>
      <c r="B190" s="67" t="s">
        <v>331</v>
      </c>
      <c r="C190" s="66" t="s">
        <v>119</v>
      </c>
      <c r="D190" s="66"/>
      <c r="E190" s="66"/>
      <c r="F190" s="65" t="s">
        <v>121</v>
      </c>
      <c r="G190" s="65"/>
      <c r="J190" s="76" t="s">
        <v>1571</v>
      </c>
      <c r="K190" s="76" t="s">
        <v>121</v>
      </c>
      <c r="L190" s="76" t="s">
        <v>1572</v>
      </c>
      <c r="M190" s="76" t="s">
        <v>121</v>
      </c>
    </row>
    <row r="191" spans="1:15" x14ac:dyDescent="0.2">
      <c r="J191" s="76"/>
      <c r="K191" s="76"/>
      <c r="L191" s="76"/>
      <c r="M191" s="76"/>
    </row>
    <row r="192" spans="1:15" x14ac:dyDescent="0.2">
      <c r="B192" s="249" t="s">
        <v>2061</v>
      </c>
      <c r="C192" s="294" t="s">
        <v>2062</v>
      </c>
      <c r="D192" s="294" t="s">
        <v>2063</v>
      </c>
      <c r="E192" s="241">
        <f t="shared" ref="E192:E193" si="10">LEN(D192)</f>
        <v>24</v>
      </c>
      <c r="F192" s="56">
        <v>28</v>
      </c>
      <c r="I192" s="59">
        <v>395</v>
      </c>
      <c r="J192" s="180" t="s">
        <v>2064</v>
      </c>
      <c r="K192" s="56">
        <v>60</v>
      </c>
      <c r="L192" s="180" t="s">
        <v>2065</v>
      </c>
      <c r="M192" s="56">
        <v>79</v>
      </c>
    </row>
    <row r="193" spans="1:13" x14ac:dyDescent="0.2">
      <c r="B193" s="249" t="s">
        <v>2066</v>
      </c>
      <c r="C193" s="294" t="s">
        <v>2067</v>
      </c>
      <c r="D193" s="294" t="s">
        <v>2068</v>
      </c>
      <c r="E193" s="241">
        <f t="shared" si="10"/>
        <v>25</v>
      </c>
      <c r="F193" s="56">
        <v>56</v>
      </c>
      <c r="J193" s="180" t="s">
        <v>2069</v>
      </c>
      <c r="K193" s="56">
        <v>119</v>
      </c>
      <c r="L193" s="180" t="s">
        <v>2070</v>
      </c>
      <c r="M193" s="56">
        <v>158</v>
      </c>
    </row>
    <row r="194" spans="1:13" x14ac:dyDescent="0.2">
      <c r="J194" s="76"/>
      <c r="K194" s="76"/>
      <c r="L194" s="76"/>
      <c r="M194" s="76"/>
    </row>
    <row r="195" spans="1:13" x14ac:dyDescent="0.2">
      <c r="B195" s="249" t="s">
        <v>2071</v>
      </c>
      <c r="C195" s="294" t="s">
        <v>2072</v>
      </c>
      <c r="D195" s="294" t="s">
        <v>2073</v>
      </c>
      <c r="E195" s="241">
        <f t="shared" ref="E195:E196" si="11">LEN(D195)</f>
        <v>24</v>
      </c>
      <c r="F195" s="56">
        <v>48</v>
      </c>
      <c r="J195" s="180" t="s">
        <v>2074</v>
      </c>
      <c r="K195" s="56">
        <v>102</v>
      </c>
      <c r="L195" s="180" t="s">
        <v>2075</v>
      </c>
      <c r="M195" s="56">
        <v>135</v>
      </c>
    </row>
    <row r="196" spans="1:13" x14ac:dyDescent="0.2">
      <c r="B196" s="249" t="s">
        <v>2076</v>
      </c>
      <c r="C196" s="294" t="s">
        <v>2077</v>
      </c>
      <c r="D196" s="294" t="s">
        <v>2078</v>
      </c>
      <c r="E196" s="241">
        <f t="shared" si="11"/>
        <v>25</v>
      </c>
      <c r="F196" s="56">
        <v>95</v>
      </c>
      <c r="J196" s="180" t="s">
        <v>2079</v>
      </c>
      <c r="K196" s="56">
        <v>203</v>
      </c>
      <c r="L196" s="180" t="s">
        <v>2080</v>
      </c>
      <c r="M196" s="56">
        <v>270</v>
      </c>
    </row>
    <row r="197" spans="1:13" x14ac:dyDescent="0.2">
      <c r="J197" s="76"/>
      <c r="K197" s="76"/>
      <c r="L197" s="76"/>
      <c r="M197" s="76"/>
    </row>
    <row r="198" spans="1:13" x14ac:dyDescent="0.2">
      <c r="B198" s="249" t="s">
        <v>2081</v>
      </c>
      <c r="C198" s="294" t="s">
        <v>2082</v>
      </c>
      <c r="D198" s="294" t="s">
        <v>2083</v>
      </c>
      <c r="E198" s="241">
        <f t="shared" ref="E198:E199" si="12">LEN(D198)</f>
        <v>24</v>
      </c>
      <c r="F198" s="56">
        <v>35</v>
      </c>
      <c r="J198" s="180" t="s">
        <v>2084</v>
      </c>
      <c r="K198" s="56">
        <v>75</v>
      </c>
      <c r="L198" s="180" t="s">
        <v>2085</v>
      </c>
      <c r="M198" s="56">
        <v>99</v>
      </c>
    </row>
    <row r="199" spans="1:13" x14ac:dyDescent="0.2">
      <c r="B199" s="249" t="s">
        <v>2086</v>
      </c>
      <c r="C199" s="294" t="s">
        <v>2087</v>
      </c>
      <c r="D199" s="294" t="s">
        <v>2088</v>
      </c>
      <c r="E199" s="241">
        <f t="shared" si="12"/>
        <v>25</v>
      </c>
      <c r="F199" s="56">
        <v>70</v>
      </c>
      <c r="J199" s="180" t="s">
        <v>2089</v>
      </c>
      <c r="K199" s="56">
        <v>149</v>
      </c>
      <c r="L199" s="180" t="s">
        <v>2090</v>
      </c>
      <c r="M199" s="56">
        <v>198</v>
      </c>
    </row>
    <row r="200" spans="1:13" x14ac:dyDescent="0.2">
      <c r="J200" s="76"/>
      <c r="K200" s="76"/>
      <c r="L200" s="76"/>
      <c r="M200" s="76"/>
    </row>
    <row r="201" spans="1:13" x14ac:dyDescent="0.2">
      <c r="A201" s="59"/>
      <c r="B201" s="249" t="s">
        <v>2091</v>
      </c>
      <c r="C201" s="241" t="s">
        <v>2092</v>
      </c>
      <c r="D201" s="241" t="s">
        <v>2093</v>
      </c>
      <c r="E201" s="241">
        <f t="shared" ref="E201:E202" si="13">LEN(D201)</f>
        <v>24</v>
      </c>
      <c r="F201" s="56">
        <v>91</v>
      </c>
      <c r="G201" s="28"/>
      <c r="H201" s="288"/>
      <c r="I201" s="51">
        <v>1295</v>
      </c>
      <c r="J201" s="249" t="s">
        <v>2094</v>
      </c>
      <c r="K201" s="56">
        <v>195</v>
      </c>
      <c r="L201" s="249" t="s">
        <v>2095</v>
      </c>
      <c r="M201" s="56">
        <v>259</v>
      </c>
    </row>
    <row r="202" spans="1:13" x14ac:dyDescent="0.2">
      <c r="A202" s="59"/>
      <c r="B202" s="249" t="s">
        <v>2096</v>
      </c>
      <c r="C202" s="241" t="s">
        <v>2097</v>
      </c>
      <c r="D202" s="241" t="s">
        <v>2098</v>
      </c>
      <c r="E202" s="241">
        <f t="shared" si="13"/>
        <v>25</v>
      </c>
      <c r="F202" s="56">
        <v>182</v>
      </c>
      <c r="G202" s="28"/>
      <c r="H202" s="288"/>
      <c r="I202" s="51"/>
      <c r="J202" s="249" t="s">
        <v>2099</v>
      </c>
      <c r="K202" s="56">
        <v>389</v>
      </c>
      <c r="L202" s="249" t="s">
        <v>2100</v>
      </c>
      <c r="M202" s="56">
        <v>518</v>
      </c>
    </row>
    <row r="203" spans="1:13" x14ac:dyDescent="0.2">
      <c r="A203" s="154"/>
      <c r="B203" s="75"/>
      <c r="C203" s="154"/>
      <c r="D203" s="154"/>
      <c r="E203" s="154"/>
      <c r="F203" s="3"/>
      <c r="G203" s="154"/>
      <c r="H203" s="154"/>
    </row>
    <row r="204" spans="1:13" s="81" customFormat="1" x14ac:dyDescent="0.2">
      <c r="B204" s="280" t="s">
        <v>2101</v>
      </c>
      <c r="C204" s="281" t="s">
        <v>2102</v>
      </c>
      <c r="D204" s="281" t="s">
        <v>2103</v>
      </c>
      <c r="E204" s="281">
        <f>LEN(D204)</f>
        <v>26</v>
      </c>
      <c r="F204" s="274">
        <f>$I$187*I204</f>
        <v>24.430000000000003</v>
      </c>
      <c r="G204" s="86" t="s">
        <v>2104</v>
      </c>
      <c r="H204" s="273"/>
      <c r="I204" s="289">
        <v>349</v>
      </c>
      <c r="J204" s="280" t="s">
        <v>2105</v>
      </c>
      <c r="K204" s="274">
        <f>$N$187*I204</f>
        <v>52.35</v>
      </c>
      <c r="L204" s="97"/>
      <c r="M204" s="97"/>
    </row>
    <row r="205" spans="1:13" s="81" customFormat="1" x14ac:dyDescent="0.2">
      <c r="B205" s="280" t="s">
        <v>2106</v>
      </c>
      <c r="C205" s="281" t="s">
        <v>2107</v>
      </c>
      <c r="D205" s="281" t="s">
        <v>2108</v>
      </c>
      <c r="E205" s="281">
        <f t="shared" ref="E205:E268" si="14">LEN(D205)</f>
        <v>27</v>
      </c>
      <c r="F205" s="274">
        <f>$I$188*I204</f>
        <v>48.860000000000007</v>
      </c>
      <c r="G205" s="86" t="s">
        <v>2104</v>
      </c>
      <c r="H205" s="273"/>
      <c r="I205" s="284"/>
      <c r="J205" s="280" t="s">
        <v>2109</v>
      </c>
      <c r="K205" s="274">
        <f>$N$188*I204</f>
        <v>104.7</v>
      </c>
      <c r="L205" s="97"/>
      <c r="M205" s="97"/>
    </row>
    <row r="206" spans="1:13" x14ac:dyDescent="0.2">
      <c r="A206" s="59"/>
      <c r="B206" s="249"/>
      <c r="F206" s="56"/>
      <c r="G206" s="28"/>
      <c r="H206" s="288"/>
      <c r="I206" s="29"/>
      <c r="J206" s="249"/>
      <c r="L206" s="249"/>
    </row>
    <row r="207" spans="1:13" x14ac:dyDescent="0.2">
      <c r="A207" s="59"/>
      <c r="B207" s="249" t="s">
        <v>2110</v>
      </c>
      <c r="C207" s="241" t="s">
        <v>2111</v>
      </c>
      <c r="D207" s="241" t="s">
        <v>2112</v>
      </c>
      <c r="E207" s="241">
        <f>LEN(D207)</f>
        <v>26</v>
      </c>
      <c r="F207" s="56">
        <f>$I$187*I207</f>
        <v>27.650000000000002</v>
      </c>
      <c r="G207" s="28"/>
      <c r="H207" s="288"/>
      <c r="I207" s="51">
        <v>395</v>
      </c>
      <c r="J207" s="249" t="s">
        <v>2113</v>
      </c>
      <c r="K207" s="56">
        <f>$N$187*I207</f>
        <v>59.25</v>
      </c>
      <c r="L207" s="249" t="s">
        <v>2114</v>
      </c>
      <c r="M207" s="56">
        <f>$O$187*I207</f>
        <v>79</v>
      </c>
    </row>
    <row r="208" spans="1:13" x14ac:dyDescent="0.2">
      <c r="A208" s="59"/>
      <c r="B208" s="249" t="s">
        <v>2115</v>
      </c>
      <c r="C208" s="241" t="s">
        <v>2116</v>
      </c>
      <c r="D208" s="241" t="s">
        <v>2117</v>
      </c>
      <c r="E208" s="241">
        <f>LEN(D208)</f>
        <v>27</v>
      </c>
      <c r="F208" s="56">
        <f>$I$188*I207</f>
        <v>55.300000000000004</v>
      </c>
      <c r="G208" s="28"/>
      <c r="H208" s="288"/>
      <c r="I208" s="29"/>
      <c r="J208" s="249" t="s">
        <v>2118</v>
      </c>
      <c r="K208" s="56">
        <f>$N$188*I207</f>
        <v>118.5</v>
      </c>
      <c r="L208" s="249" t="s">
        <v>2119</v>
      </c>
      <c r="M208" s="56">
        <f>$O$188*I207</f>
        <v>158</v>
      </c>
    </row>
    <row r="209" spans="1:13" x14ac:dyDescent="0.2">
      <c r="A209" s="59"/>
      <c r="B209" s="249"/>
      <c r="F209" s="56"/>
      <c r="G209" s="28"/>
      <c r="H209" s="288"/>
      <c r="I209" s="29"/>
      <c r="J209" s="249"/>
      <c r="L209" s="249"/>
    </row>
    <row r="210" spans="1:13" ht="60" x14ac:dyDescent="0.2">
      <c r="A210" s="59"/>
      <c r="B210" s="280" t="s">
        <v>2120</v>
      </c>
      <c r="C210" s="281" t="s">
        <v>2121</v>
      </c>
      <c r="D210" s="281" t="s">
        <v>2122</v>
      </c>
      <c r="E210" s="281">
        <f t="shared" si="14"/>
        <v>26</v>
      </c>
      <c r="F210" s="274">
        <f>$I$187*I210</f>
        <v>31.430000000000003</v>
      </c>
      <c r="G210" s="281" t="s">
        <v>2123</v>
      </c>
      <c r="H210" s="273"/>
      <c r="I210" s="289">
        <v>449</v>
      </c>
      <c r="J210" s="280" t="s">
        <v>2124</v>
      </c>
      <c r="K210" s="274">
        <f>$N$187*I210</f>
        <v>67.349999999999994</v>
      </c>
      <c r="L210" s="280" t="s">
        <v>2125</v>
      </c>
      <c r="M210" s="274">
        <f>$O$187*I210</f>
        <v>89.800000000000011</v>
      </c>
    </row>
    <row r="211" spans="1:13" ht="60" x14ac:dyDescent="0.2">
      <c r="A211" s="59"/>
      <c r="B211" s="280" t="s">
        <v>2126</v>
      </c>
      <c r="C211" s="281" t="s">
        <v>2127</v>
      </c>
      <c r="D211" s="281" t="s">
        <v>2128</v>
      </c>
      <c r="E211" s="281">
        <f t="shared" si="14"/>
        <v>27</v>
      </c>
      <c r="F211" s="274">
        <f>$I$188*I210</f>
        <v>62.860000000000007</v>
      </c>
      <c r="G211" s="281" t="s">
        <v>2123</v>
      </c>
      <c r="H211" s="273"/>
      <c r="I211" s="284"/>
      <c r="J211" s="280" t="s">
        <v>2129</v>
      </c>
      <c r="K211" s="274">
        <f>$N$188*I210</f>
        <v>134.69999999999999</v>
      </c>
      <c r="L211" s="280" t="s">
        <v>2130</v>
      </c>
      <c r="M211" s="274">
        <f>$O$188*I210</f>
        <v>179.60000000000002</v>
      </c>
    </row>
    <row r="212" spans="1:13" x14ac:dyDescent="0.2">
      <c r="A212" s="59"/>
      <c r="B212" s="249"/>
      <c r="F212" s="56"/>
      <c r="G212" s="28"/>
      <c r="H212" s="288"/>
      <c r="I212" s="29"/>
      <c r="J212" s="249"/>
      <c r="L212" s="249"/>
    </row>
    <row r="213" spans="1:13" ht="60" x14ac:dyDescent="0.2">
      <c r="A213" s="59"/>
      <c r="B213" s="280" t="s">
        <v>2131</v>
      </c>
      <c r="C213" s="281" t="s">
        <v>2132</v>
      </c>
      <c r="D213" s="281" t="s">
        <v>2133</v>
      </c>
      <c r="E213" s="281">
        <f t="shared" si="14"/>
        <v>26</v>
      </c>
      <c r="F213" s="274">
        <f>$I$187*I213</f>
        <v>45.430000000000007</v>
      </c>
      <c r="G213" s="281" t="s">
        <v>2123</v>
      </c>
      <c r="H213" s="273"/>
      <c r="I213" s="289">
        <v>649</v>
      </c>
      <c r="J213" s="280" t="s">
        <v>2134</v>
      </c>
      <c r="K213" s="274">
        <f>$N$187*I213</f>
        <v>97.35</v>
      </c>
      <c r="L213" s="280" t="s">
        <v>2135</v>
      </c>
      <c r="M213" s="274">
        <f>$O$187*I213</f>
        <v>129.80000000000001</v>
      </c>
    </row>
    <row r="214" spans="1:13" ht="60" x14ac:dyDescent="0.2">
      <c r="A214" s="59"/>
      <c r="B214" s="280" t="s">
        <v>2136</v>
      </c>
      <c r="C214" s="281" t="s">
        <v>2137</v>
      </c>
      <c r="D214" s="281" t="s">
        <v>2138</v>
      </c>
      <c r="E214" s="281">
        <f t="shared" si="14"/>
        <v>27</v>
      </c>
      <c r="F214" s="274">
        <f>$I$188*I213</f>
        <v>90.860000000000014</v>
      </c>
      <c r="G214" s="281" t="s">
        <v>2123</v>
      </c>
      <c r="H214" s="273"/>
      <c r="I214" s="284"/>
      <c r="J214" s="280" t="s">
        <v>2139</v>
      </c>
      <c r="K214" s="274">
        <f>$N$188*I213</f>
        <v>194.7</v>
      </c>
      <c r="L214" s="280" t="s">
        <v>2140</v>
      </c>
      <c r="M214" s="274">
        <f>$O$188*I213</f>
        <v>259.60000000000002</v>
      </c>
    </row>
    <row r="215" spans="1:13" x14ac:dyDescent="0.2">
      <c r="A215" s="59"/>
      <c r="B215" s="249"/>
      <c r="F215" s="56"/>
      <c r="G215" s="28"/>
      <c r="H215" s="288"/>
      <c r="I215" s="29"/>
      <c r="J215" s="249"/>
      <c r="L215" s="249"/>
    </row>
    <row r="216" spans="1:13" x14ac:dyDescent="0.2">
      <c r="A216" s="59"/>
      <c r="B216" s="249" t="s">
        <v>2141</v>
      </c>
      <c r="C216" s="241" t="s">
        <v>2142</v>
      </c>
      <c r="D216" s="241" t="s">
        <v>2143</v>
      </c>
      <c r="E216" s="241">
        <f>LEN(D216)</f>
        <v>24</v>
      </c>
      <c r="F216" s="56">
        <f>ROUNDUP(I187*$I$216,0)</f>
        <v>46</v>
      </c>
      <c r="G216" s="141"/>
      <c r="H216" s="142"/>
      <c r="I216" s="51">
        <v>645</v>
      </c>
      <c r="J216" s="249" t="s">
        <v>2144</v>
      </c>
      <c r="K216" s="56">
        <f>ROUNDUP(N187*$I$216,0)</f>
        <v>97</v>
      </c>
      <c r="L216" s="249" t="s">
        <v>2145</v>
      </c>
      <c r="M216" s="56">
        <f>ROUNDUP(O187*$I$216,0)</f>
        <v>129</v>
      </c>
    </row>
    <row r="217" spans="1:13" x14ac:dyDescent="0.2">
      <c r="A217" s="59"/>
      <c r="B217" s="249" t="s">
        <v>2146</v>
      </c>
      <c r="C217" s="241" t="s">
        <v>2147</v>
      </c>
      <c r="D217" s="241" t="s">
        <v>2148</v>
      </c>
      <c r="E217" s="241">
        <f t="shared" ref="E217" si="15">LEN(D217)</f>
        <v>25</v>
      </c>
      <c r="F217" s="56">
        <f>ROUNDUP(I188*$I$216,0)</f>
        <v>91</v>
      </c>
      <c r="G217" s="141"/>
      <c r="H217" s="142"/>
      <c r="I217" s="143"/>
      <c r="J217" s="249" t="s">
        <v>2149</v>
      </c>
      <c r="K217" s="56">
        <f>ROUNDUP(N188*$I$216,0)</f>
        <v>194</v>
      </c>
      <c r="L217" s="249" t="s">
        <v>2150</v>
      </c>
      <c r="M217" s="56">
        <f>ROUNDUP(O188*$I$216,0)</f>
        <v>258</v>
      </c>
    </row>
    <row r="218" spans="1:13" x14ac:dyDescent="0.2">
      <c r="A218" s="59"/>
      <c r="B218" s="249"/>
      <c r="F218" s="56"/>
      <c r="G218" s="28"/>
      <c r="H218" s="288"/>
      <c r="I218" s="29"/>
      <c r="J218" s="249"/>
      <c r="L218" s="249"/>
    </row>
    <row r="219" spans="1:13" x14ac:dyDescent="0.2">
      <c r="A219" s="59"/>
      <c r="B219" s="249" t="s">
        <v>2151</v>
      </c>
      <c r="C219" s="241" t="s">
        <v>2152</v>
      </c>
      <c r="D219" s="241" t="s">
        <v>2153</v>
      </c>
      <c r="E219" s="241">
        <f>LEN(D219)</f>
        <v>24</v>
      </c>
      <c r="F219" s="56">
        <f>ROUNDUP(I187*$I$219,0)</f>
        <v>56</v>
      </c>
      <c r="G219" s="28"/>
      <c r="H219" s="288"/>
      <c r="I219" s="29">
        <v>795</v>
      </c>
      <c r="J219" s="249" t="s">
        <v>2154</v>
      </c>
      <c r="K219" s="56">
        <f>ROUNDUP(N187*$I$219,0)</f>
        <v>120</v>
      </c>
      <c r="L219" s="249" t="s">
        <v>2155</v>
      </c>
      <c r="M219" s="56">
        <f>ROUNDUP(O187*$I$219,0)</f>
        <v>159</v>
      </c>
    </row>
    <row r="220" spans="1:13" x14ac:dyDescent="0.2">
      <c r="A220" s="59"/>
      <c r="B220" s="249" t="s">
        <v>2156</v>
      </c>
      <c r="C220" s="241" t="s">
        <v>2157</v>
      </c>
      <c r="D220" s="241" t="s">
        <v>2158</v>
      </c>
      <c r="E220" s="241">
        <f t="shared" ref="E220" si="16">LEN(D220)</f>
        <v>25</v>
      </c>
      <c r="F220" s="56">
        <f>ROUNDUP(I188*$I$219,0)</f>
        <v>112</v>
      </c>
      <c r="G220" s="28"/>
      <c r="H220" s="288"/>
      <c r="I220" s="29"/>
      <c r="J220" s="249" t="s">
        <v>2159</v>
      </c>
      <c r="K220" s="56">
        <f>ROUNDUP(N188*$I$219,0)</f>
        <v>239</v>
      </c>
      <c r="L220" s="249" t="s">
        <v>2160</v>
      </c>
      <c r="M220" s="56">
        <f>ROUNDUP(O188*$I$219,0)</f>
        <v>318</v>
      </c>
    </row>
    <row r="221" spans="1:13" x14ac:dyDescent="0.2">
      <c r="A221" s="59"/>
      <c r="B221" s="249"/>
      <c r="F221" s="56"/>
      <c r="G221" s="28"/>
      <c r="H221" s="288"/>
      <c r="I221" s="29"/>
      <c r="J221" s="249"/>
      <c r="L221" s="249"/>
    </row>
    <row r="222" spans="1:13" x14ac:dyDescent="0.2">
      <c r="A222" s="59"/>
      <c r="B222" s="249" t="s">
        <v>2161</v>
      </c>
      <c r="C222" s="241" t="s">
        <v>2162</v>
      </c>
      <c r="D222" s="241" t="s">
        <v>2163</v>
      </c>
      <c r="E222" s="241">
        <f>LEN(D222)</f>
        <v>24</v>
      </c>
      <c r="F222" s="56">
        <f>ROUNDUP($I$187*I222,0)</f>
        <v>70</v>
      </c>
      <c r="G222" s="141"/>
      <c r="H222" s="142"/>
      <c r="I222" s="143">
        <v>995</v>
      </c>
      <c r="J222" s="249" t="s">
        <v>2164</v>
      </c>
      <c r="K222" s="82">
        <f>ROUNDUP($N$187*I222,0)</f>
        <v>150</v>
      </c>
      <c r="L222" s="249" t="s">
        <v>2165</v>
      </c>
      <c r="M222" s="82">
        <f>$O$187*I222</f>
        <v>199</v>
      </c>
    </row>
    <row r="223" spans="1:13" x14ac:dyDescent="0.2">
      <c r="A223" s="59"/>
      <c r="B223" s="249" t="s">
        <v>2166</v>
      </c>
      <c r="C223" s="241" t="s">
        <v>2167</v>
      </c>
      <c r="D223" s="241" t="s">
        <v>2168</v>
      </c>
      <c r="E223" s="241">
        <f t="shared" ref="E223" si="17">LEN(D223)</f>
        <v>25</v>
      </c>
      <c r="F223" s="56">
        <f>ROUNDUP($I$188*I222,0)</f>
        <v>140</v>
      </c>
      <c r="G223" s="141"/>
      <c r="H223" s="142"/>
      <c r="I223" s="143"/>
      <c r="J223" s="249" t="s">
        <v>2169</v>
      </c>
      <c r="K223" s="82">
        <f>ROUNDUP($N$188*I222,0)</f>
        <v>299</v>
      </c>
      <c r="L223" s="249" t="s">
        <v>2170</v>
      </c>
      <c r="M223" s="82">
        <f>$O$188*I222</f>
        <v>398</v>
      </c>
    </row>
    <row r="224" spans="1:13" x14ac:dyDescent="0.2">
      <c r="A224" s="59"/>
      <c r="B224" s="249"/>
      <c r="F224" s="56"/>
      <c r="G224" s="28"/>
      <c r="H224" s="288"/>
      <c r="I224" s="29"/>
      <c r="J224" s="249"/>
      <c r="L224" s="249"/>
    </row>
    <row r="225" spans="1:13" ht="60" x14ac:dyDescent="0.2">
      <c r="A225" s="83"/>
      <c r="B225" s="280" t="s">
        <v>2171</v>
      </c>
      <c r="C225" s="281" t="s">
        <v>2172</v>
      </c>
      <c r="D225" s="281" t="s">
        <v>2173</v>
      </c>
      <c r="E225" s="281">
        <f t="shared" si="14"/>
        <v>26</v>
      </c>
      <c r="F225" s="274">
        <f>ROUNDUP($I$187*I225,0)</f>
        <v>70</v>
      </c>
      <c r="G225" s="281" t="s">
        <v>2123</v>
      </c>
      <c r="H225" s="278"/>
      <c r="I225" s="279">
        <v>995</v>
      </c>
      <c r="J225" s="280" t="s">
        <v>2174</v>
      </c>
      <c r="K225" s="183">
        <f>ROUNDUP($N$187*I225,0)</f>
        <v>150</v>
      </c>
      <c r="L225" s="280" t="s">
        <v>2175</v>
      </c>
      <c r="M225" s="183">
        <f>$O$187*I225</f>
        <v>199</v>
      </c>
    </row>
    <row r="226" spans="1:13" ht="60" x14ac:dyDescent="0.2">
      <c r="A226" s="83"/>
      <c r="B226" s="280" t="s">
        <v>2176</v>
      </c>
      <c r="C226" s="281" t="s">
        <v>2177</v>
      </c>
      <c r="D226" s="281" t="s">
        <v>2178</v>
      </c>
      <c r="E226" s="281">
        <f t="shared" si="14"/>
        <v>27</v>
      </c>
      <c r="F226" s="274">
        <f>ROUNDUP($I$188*I225,0)</f>
        <v>140</v>
      </c>
      <c r="G226" s="281" t="s">
        <v>2123</v>
      </c>
      <c r="H226" s="278"/>
      <c r="I226" s="279"/>
      <c r="J226" s="280" t="s">
        <v>2179</v>
      </c>
      <c r="K226" s="183">
        <f>ROUNDUP($N$188*I225,0)</f>
        <v>299</v>
      </c>
      <c r="L226" s="280" t="s">
        <v>2180</v>
      </c>
      <c r="M226" s="183">
        <f>$O$188*I225</f>
        <v>398</v>
      </c>
    </row>
    <row r="227" spans="1:13" x14ac:dyDescent="0.2">
      <c r="A227" s="83"/>
      <c r="B227" s="84"/>
      <c r="C227" s="85"/>
      <c r="F227" s="46"/>
      <c r="G227" s="83"/>
      <c r="H227" s="47"/>
      <c r="I227" s="48"/>
      <c r="J227" s="84"/>
      <c r="K227" s="83"/>
      <c r="L227" s="84"/>
      <c r="M227" s="83"/>
    </row>
    <row r="228" spans="1:13" x14ac:dyDescent="0.2">
      <c r="A228" s="83"/>
      <c r="B228" s="249" t="s">
        <v>2181</v>
      </c>
      <c r="C228" s="241" t="s">
        <v>2182</v>
      </c>
      <c r="D228" s="241" t="s">
        <v>2183</v>
      </c>
      <c r="E228" s="241">
        <v>24</v>
      </c>
      <c r="F228" s="56">
        <v>26</v>
      </c>
      <c r="H228" s="265"/>
      <c r="I228" s="50">
        <v>365</v>
      </c>
      <c r="J228" s="249" t="s">
        <v>2184</v>
      </c>
      <c r="K228" s="82">
        <v>55</v>
      </c>
      <c r="L228" s="249" t="s">
        <v>2185</v>
      </c>
      <c r="M228" s="82">
        <v>73</v>
      </c>
    </row>
    <row r="229" spans="1:13" x14ac:dyDescent="0.2">
      <c r="A229" s="83"/>
      <c r="B229" s="249" t="s">
        <v>2186</v>
      </c>
      <c r="C229" s="241" t="s">
        <v>2187</v>
      </c>
      <c r="D229" s="241" t="s">
        <v>2188</v>
      </c>
      <c r="E229" s="241">
        <v>25</v>
      </c>
      <c r="F229" s="56">
        <v>52</v>
      </c>
      <c r="H229" s="265"/>
      <c r="I229" s="50"/>
      <c r="J229" s="249" t="s">
        <v>2189</v>
      </c>
      <c r="K229" s="82">
        <v>110</v>
      </c>
      <c r="L229" s="249" t="s">
        <v>2190</v>
      </c>
      <c r="M229" s="82">
        <v>146</v>
      </c>
    </row>
    <row r="230" spans="1:13" x14ac:dyDescent="0.2">
      <c r="A230" s="83"/>
      <c r="B230" s="84"/>
      <c r="C230" s="85"/>
      <c r="F230" s="46"/>
      <c r="G230" s="83"/>
      <c r="H230" s="47"/>
      <c r="I230" s="48"/>
      <c r="J230" s="84"/>
      <c r="K230" s="83"/>
      <c r="L230" s="84"/>
      <c r="M230" s="83"/>
    </row>
    <row r="231" spans="1:13" ht="60" x14ac:dyDescent="0.2">
      <c r="A231" s="83"/>
      <c r="B231" s="282" t="s">
        <v>2191</v>
      </c>
      <c r="C231" s="281" t="s">
        <v>2192</v>
      </c>
      <c r="D231" s="281" t="s">
        <v>2193</v>
      </c>
      <c r="E231" s="281">
        <f>LEN(D231)</f>
        <v>26</v>
      </c>
      <c r="F231" s="274">
        <f>$I$187*I231</f>
        <v>25.830000000000002</v>
      </c>
      <c r="G231" s="281" t="s">
        <v>2123</v>
      </c>
      <c r="H231" s="278"/>
      <c r="I231" s="275">
        <v>369</v>
      </c>
      <c r="J231" s="282" t="s">
        <v>2194</v>
      </c>
      <c r="K231" s="274">
        <f>$N$187*I231</f>
        <v>55.35</v>
      </c>
      <c r="L231" s="282" t="s">
        <v>2195</v>
      </c>
      <c r="M231" s="274">
        <f>$O$187*I231</f>
        <v>73.8</v>
      </c>
    </row>
    <row r="232" spans="1:13" ht="60" x14ac:dyDescent="0.2">
      <c r="A232" s="83"/>
      <c r="B232" s="282" t="s">
        <v>2196</v>
      </c>
      <c r="C232" s="281" t="s">
        <v>2197</v>
      </c>
      <c r="D232" s="281" t="s">
        <v>2198</v>
      </c>
      <c r="E232" s="281">
        <f>LEN(D232)</f>
        <v>27</v>
      </c>
      <c r="F232" s="274">
        <f>$I$188*I231</f>
        <v>51.660000000000004</v>
      </c>
      <c r="G232" s="281" t="s">
        <v>2123</v>
      </c>
      <c r="H232" s="278"/>
      <c r="I232" s="275"/>
      <c r="J232" s="282" t="s">
        <v>2199</v>
      </c>
      <c r="K232" s="274">
        <f>$N$188*I231</f>
        <v>110.7</v>
      </c>
      <c r="L232" s="282" t="s">
        <v>2200</v>
      </c>
      <c r="M232" s="274">
        <f>$O$188*I231</f>
        <v>147.6</v>
      </c>
    </row>
    <row r="233" spans="1:13" x14ac:dyDescent="0.2">
      <c r="A233" s="83"/>
      <c r="B233" s="80"/>
      <c r="F233" s="56"/>
      <c r="H233" s="265"/>
      <c r="I233" s="24"/>
      <c r="J233" s="80"/>
      <c r="K233" s="82"/>
      <c r="L233" s="80"/>
      <c r="M233" s="82"/>
    </row>
    <row r="234" spans="1:13" x14ac:dyDescent="0.2">
      <c r="A234" s="83"/>
      <c r="B234" s="80"/>
      <c r="F234" s="56"/>
      <c r="H234" s="265"/>
      <c r="I234" s="24"/>
      <c r="J234" s="80"/>
      <c r="K234" s="82"/>
      <c r="L234" s="80"/>
      <c r="M234" s="82"/>
    </row>
    <row r="235" spans="1:13" s="81" customFormat="1" x14ac:dyDescent="0.2">
      <c r="B235" s="282" t="s">
        <v>2201</v>
      </c>
      <c r="C235" s="281" t="s">
        <v>2202</v>
      </c>
      <c r="D235" s="281" t="s">
        <v>2203</v>
      </c>
      <c r="E235" s="281">
        <f>LEN(D235)</f>
        <v>26</v>
      </c>
      <c r="F235" s="274">
        <f>$I$187*I235</f>
        <v>48.930000000000007</v>
      </c>
      <c r="G235" s="81" t="s">
        <v>2204</v>
      </c>
      <c r="H235" s="278"/>
      <c r="I235" s="182">
        <v>699</v>
      </c>
      <c r="J235" s="282" t="s">
        <v>2205</v>
      </c>
      <c r="K235" s="274">
        <f>$N$187*I235</f>
        <v>104.85</v>
      </c>
      <c r="L235" s="97"/>
      <c r="M235" s="97"/>
    </row>
    <row r="236" spans="1:13" s="81" customFormat="1" x14ac:dyDescent="0.2">
      <c r="B236" s="282" t="s">
        <v>2206</v>
      </c>
      <c r="C236" s="281" t="s">
        <v>2207</v>
      </c>
      <c r="D236" s="281" t="s">
        <v>2208</v>
      </c>
      <c r="E236" s="281">
        <f>LEN(D236)</f>
        <v>27</v>
      </c>
      <c r="F236" s="274">
        <f>$I$188*I235</f>
        <v>97.860000000000014</v>
      </c>
      <c r="G236" s="81" t="s">
        <v>2204</v>
      </c>
      <c r="H236" s="278"/>
      <c r="I236" s="275"/>
      <c r="J236" s="282" t="s">
        <v>2209</v>
      </c>
      <c r="K236" s="274">
        <f>$N$188*I235</f>
        <v>209.7</v>
      </c>
      <c r="L236" s="97"/>
      <c r="M236" s="97"/>
    </row>
    <row r="237" spans="1:13" x14ac:dyDescent="0.2">
      <c r="A237" s="83"/>
      <c r="B237" s="84"/>
      <c r="C237" s="85"/>
      <c r="F237" s="46"/>
      <c r="G237" s="83"/>
      <c r="H237" s="47"/>
      <c r="I237" s="48"/>
      <c r="J237" s="84"/>
      <c r="K237" s="83"/>
      <c r="L237" s="84"/>
      <c r="M237" s="83"/>
    </row>
    <row r="238" spans="1:13" x14ac:dyDescent="0.2">
      <c r="A238" s="59"/>
      <c r="B238" s="249"/>
      <c r="F238" s="56"/>
      <c r="H238" s="265"/>
      <c r="I238" s="24"/>
      <c r="J238" s="249"/>
      <c r="L238" s="249"/>
    </row>
    <row r="239" spans="1:13" x14ac:dyDescent="0.2">
      <c r="A239" s="64" t="s">
        <v>222</v>
      </c>
      <c r="B239" s="64"/>
      <c r="C239" s="72"/>
      <c r="D239" s="72"/>
      <c r="E239" s="72"/>
      <c r="F239" s="71"/>
      <c r="G239" s="71"/>
      <c r="H239" s="278"/>
      <c r="I239" s="275"/>
      <c r="J239" s="71"/>
      <c r="K239" s="71"/>
      <c r="L239" s="71"/>
      <c r="M239" s="71"/>
    </row>
    <row r="240" spans="1:13" x14ac:dyDescent="0.2">
      <c r="A240" s="59"/>
      <c r="B240" s="80" t="s">
        <v>2210</v>
      </c>
      <c r="C240" s="241" t="s">
        <v>2211</v>
      </c>
      <c r="D240" s="241" t="s">
        <v>2212</v>
      </c>
      <c r="E240" s="241">
        <f>LEN(D240)</f>
        <v>24</v>
      </c>
      <c r="F240" s="56">
        <v>210</v>
      </c>
      <c r="H240" s="288"/>
      <c r="I240" s="56"/>
      <c r="J240" s="80" t="s">
        <v>2213</v>
      </c>
      <c r="K240" s="56">
        <v>450</v>
      </c>
      <c r="L240" s="80" t="s">
        <v>2214</v>
      </c>
      <c r="M240" s="56">
        <v>599</v>
      </c>
    </row>
    <row r="241" spans="1:13" x14ac:dyDescent="0.2">
      <c r="A241" s="59"/>
      <c r="B241" s="80" t="s">
        <v>2215</v>
      </c>
      <c r="C241" s="241" t="s">
        <v>2216</v>
      </c>
      <c r="D241" s="241" t="s">
        <v>2217</v>
      </c>
      <c r="E241" s="241">
        <f>LEN(D241)</f>
        <v>25</v>
      </c>
      <c r="F241" s="56">
        <v>420</v>
      </c>
      <c r="H241" s="288"/>
      <c r="I241" s="56"/>
      <c r="J241" s="80" t="s">
        <v>2218</v>
      </c>
      <c r="K241" s="56">
        <v>899</v>
      </c>
      <c r="L241" s="80" t="s">
        <v>2219</v>
      </c>
      <c r="M241" s="56">
        <v>1198</v>
      </c>
    </row>
    <row r="243" spans="1:13" x14ac:dyDescent="0.2">
      <c r="A243" s="59"/>
      <c r="B243" s="80" t="s">
        <v>2220</v>
      </c>
      <c r="C243" s="241" t="s">
        <v>2221</v>
      </c>
      <c r="D243" s="241" t="s">
        <v>2222</v>
      </c>
      <c r="E243" s="241">
        <f>LEN(D243)</f>
        <v>27</v>
      </c>
      <c r="F243" s="56">
        <f>ROUNDUP($I$187*I243,0)</f>
        <v>91</v>
      </c>
      <c r="H243" s="288"/>
      <c r="I243" s="56">
        <v>1295</v>
      </c>
      <c r="J243" s="80" t="s">
        <v>2223</v>
      </c>
      <c r="K243" s="56">
        <f>ROUNDUP($N$187*I243,0)</f>
        <v>195</v>
      </c>
      <c r="L243" s="80" t="s">
        <v>2224</v>
      </c>
      <c r="M243" s="56">
        <f>ROUNDUP($O$187*I243,0)</f>
        <v>259</v>
      </c>
    </row>
    <row r="244" spans="1:13" x14ac:dyDescent="0.2">
      <c r="A244" s="59"/>
      <c r="B244" s="80" t="s">
        <v>2225</v>
      </c>
      <c r="C244" s="241" t="s">
        <v>2226</v>
      </c>
      <c r="D244" s="241" t="s">
        <v>2227</v>
      </c>
      <c r="E244" s="241">
        <f t="shared" ref="E244" si="18">LEN(D244)</f>
        <v>28</v>
      </c>
      <c r="F244" s="56">
        <f>ROUNDUP($I$188*I243,0)</f>
        <v>182</v>
      </c>
      <c r="H244" s="288"/>
      <c r="I244" s="56"/>
      <c r="J244" s="80" t="s">
        <v>2228</v>
      </c>
      <c r="K244" s="56">
        <f>ROUNDUP($N$188*I243,0)</f>
        <v>389</v>
      </c>
      <c r="L244" s="80" t="s">
        <v>2229</v>
      </c>
      <c r="M244" s="56">
        <f>ROUNDUP($O$188*I243,0)</f>
        <v>518</v>
      </c>
    </row>
    <row r="245" spans="1:13" x14ac:dyDescent="0.2">
      <c r="A245" s="59"/>
      <c r="B245" s="249"/>
      <c r="F245" s="56"/>
      <c r="H245" s="265"/>
      <c r="I245" s="24"/>
      <c r="J245" s="249"/>
      <c r="L245" s="249"/>
    </row>
    <row r="246" spans="1:13" x14ac:dyDescent="0.2">
      <c r="A246" s="59"/>
      <c r="B246" s="80" t="s">
        <v>2230</v>
      </c>
      <c r="C246" s="241" t="s">
        <v>2231</v>
      </c>
      <c r="D246" s="241" t="s">
        <v>2232</v>
      </c>
      <c r="E246" s="241">
        <f t="shared" ref="E246:E247" si="19">LEN(D246)</f>
        <v>27</v>
      </c>
      <c r="F246" s="56">
        <f>ROUNDUP($I$187*I246,0)</f>
        <v>105</v>
      </c>
      <c r="H246" s="288"/>
      <c r="I246" s="56">
        <v>1495</v>
      </c>
      <c r="J246" s="80" t="s">
        <v>2233</v>
      </c>
      <c r="K246" s="56">
        <f>ROUNDUP($N$187*I246,0)</f>
        <v>225</v>
      </c>
      <c r="L246" s="80" t="s">
        <v>2234</v>
      </c>
      <c r="M246" s="56">
        <f>ROUNDUP($O$187*I246,0)</f>
        <v>299</v>
      </c>
    </row>
    <row r="247" spans="1:13" x14ac:dyDescent="0.2">
      <c r="A247" s="59"/>
      <c r="B247" s="80" t="s">
        <v>2235</v>
      </c>
      <c r="C247" s="241" t="s">
        <v>2236</v>
      </c>
      <c r="D247" s="241" t="s">
        <v>2237</v>
      </c>
      <c r="E247" s="241">
        <f t="shared" si="19"/>
        <v>28</v>
      </c>
      <c r="F247" s="56">
        <f>ROUNDUP($I$188*I246,0)</f>
        <v>210</v>
      </c>
      <c r="H247" s="288"/>
      <c r="I247" s="56"/>
      <c r="J247" s="80" t="s">
        <v>2238</v>
      </c>
      <c r="K247" s="56">
        <f>ROUNDUP($N$188*I246,0)</f>
        <v>449</v>
      </c>
      <c r="L247" s="80" t="s">
        <v>2239</v>
      </c>
      <c r="M247" s="56">
        <f>ROUNDUP($O$188*I246,0)</f>
        <v>598</v>
      </c>
    </row>
    <row r="248" spans="1:13" x14ac:dyDescent="0.2">
      <c r="A248" s="59"/>
      <c r="B248" s="249"/>
      <c r="F248" s="56"/>
      <c r="H248" s="265"/>
      <c r="I248" s="24"/>
      <c r="J248" s="249"/>
      <c r="L248" s="249"/>
    </row>
    <row r="249" spans="1:13" ht="60" x14ac:dyDescent="0.2">
      <c r="A249" s="59"/>
      <c r="B249" s="282" t="s">
        <v>2240</v>
      </c>
      <c r="C249" s="281" t="s">
        <v>2241</v>
      </c>
      <c r="D249" s="281" t="s">
        <v>2242</v>
      </c>
      <c r="E249" s="281">
        <f t="shared" si="14"/>
        <v>26</v>
      </c>
      <c r="F249" s="274">
        <f>$I$187*I249</f>
        <v>209.93</v>
      </c>
      <c r="G249" s="281" t="s">
        <v>2123</v>
      </c>
      <c r="H249" s="273"/>
      <c r="I249" s="274">
        <v>2999</v>
      </c>
      <c r="J249" s="282" t="s">
        <v>2243</v>
      </c>
      <c r="K249" s="274">
        <f>$N$187*I249</f>
        <v>449.84999999999997</v>
      </c>
      <c r="L249" s="282" t="s">
        <v>2244</v>
      </c>
      <c r="M249" s="274">
        <f>$O$187*I249</f>
        <v>599.80000000000007</v>
      </c>
    </row>
    <row r="250" spans="1:13" ht="60" x14ac:dyDescent="0.2">
      <c r="A250" s="59"/>
      <c r="B250" s="282" t="s">
        <v>2245</v>
      </c>
      <c r="C250" s="281" t="s">
        <v>2246</v>
      </c>
      <c r="D250" s="281" t="s">
        <v>2247</v>
      </c>
      <c r="E250" s="281">
        <f t="shared" si="14"/>
        <v>27</v>
      </c>
      <c r="F250" s="274">
        <f>$I$188*I249</f>
        <v>419.86</v>
      </c>
      <c r="G250" s="281" t="s">
        <v>2123</v>
      </c>
      <c r="H250" s="273"/>
      <c r="I250" s="274"/>
      <c r="J250" s="282" t="s">
        <v>2248</v>
      </c>
      <c r="K250" s="274">
        <f>$N$188*I249</f>
        <v>899.69999999999993</v>
      </c>
      <c r="L250" s="282" t="s">
        <v>2249</v>
      </c>
      <c r="M250" s="274">
        <f>$O$188*I249</f>
        <v>1199.6000000000001</v>
      </c>
    </row>
    <row r="251" spans="1:13" x14ac:dyDescent="0.2">
      <c r="A251" s="59"/>
      <c r="B251" s="249"/>
      <c r="F251" s="56"/>
      <c r="H251" s="265"/>
      <c r="I251" s="24"/>
      <c r="J251" s="249"/>
      <c r="L251" s="249"/>
    </row>
    <row r="252" spans="1:13" s="81" customFormat="1" x14ac:dyDescent="0.2">
      <c r="B252" s="282" t="s">
        <v>2250</v>
      </c>
      <c r="C252" s="281" t="s">
        <v>2251</v>
      </c>
      <c r="D252" s="281" t="s">
        <v>2252</v>
      </c>
      <c r="E252" s="281">
        <f t="shared" si="14"/>
        <v>26</v>
      </c>
      <c r="F252" s="274">
        <f>$I$187*I252</f>
        <v>139.93</v>
      </c>
      <c r="G252" s="86" t="s">
        <v>2253</v>
      </c>
      <c r="H252" s="273"/>
      <c r="I252" s="274">
        <v>1999</v>
      </c>
      <c r="J252" s="282" t="s">
        <v>2254</v>
      </c>
      <c r="K252" s="274">
        <f>$N$187*I252</f>
        <v>299.84999999999997</v>
      </c>
      <c r="L252" s="97"/>
      <c r="M252" s="97"/>
    </row>
    <row r="253" spans="1:13" s="81" customFormat="1" x14ac:dyDescent="0.2">
      <c r="B253" s="282" t="s">
        <v>2255</v>
      </c>
      <c r="C253" s="281" t="s">
        <v>2256</v>
      </c>
      <c r="D253" s="281" t="s">
        <v>2257</v>
      </c>
      <c r="E253" s="281">
        <f t="shared" si="14"/>
        <v>27</v>
      </c>
      <c r="F253" s="274">
        <f>$I$188*I252</f>
        <v>279.86</v>
      </c>
      <c r="G253" s="86" t="s">
        <v>2253</v>
      </c>
      <c r="H253" s="273"/>
      <c r="I253" s="274"/>
      <c r="J253" s="282" t="s">
        <v>2258</v>
      </c>
      <c r="K253" s="274">
        <f>$N$188*I252</f>
        <v>599.69999999999993</v>
      </c>
      <c r="L253" s="97"/>
      <c r="M253" s="97"/>
    </row>
    <row r="254" spans="1:13" s="81" customFormat="1" x14ac:dyDescent="0.2">
      <c r="B254" s="282"/>
      <c r="C254" s="281"/>
      <c r="D254" s="281"/>
      <c r="E254" s="281"/>
      <c r="F254" s="274"/>
      <c r="H254" s="273"/>
      <c r="I254" s="274"/>
      <c r="J254" s="282"/>
      <c r="K254" s="183"/>
      <c r="L254" s="282"/>
      <c r="M254" s="183"/>
    </row>
    <row r="255" spans="1:13" s="81" customFormat="1" x14ac:dyDescent="0.2">
      <c r="B255" s="282" t="s">
        <v>2259</v>
      </c>
      <c r="C255" s="281" t="s">
        <v>2260</v>
      </c>
      <c r="D255" s="281" t="s">
        <v>2252</v>
      </c>
      <c r="E255" s="281">
        <f t="shared" si="14"/>
        <v>26</v>
      </c>
      <c r="F255" s="274">
        <f>$I$187*I255</f>
        <v>174.93</v>
      </c>
      <c r="G255" s="86" t="s">
        <v>2253</v>
      </c>
      <c r="H255" s="273"/>
      <c r="I255" s="274">
        <v>2499</v>
      </c>
      <c r="J255" s="282" t="s">
        <v>2261</v>
      </c>
      <c r="K255" s="274">
        <f>$N$187*I255</f>
        <v>374.84999999999997</v>
      </c>
      <c r="L255" s="97"/>
      <c r="M255" s="97"/>
    </row>
    <row r="256" spans="1:13" s="81" customFormat="1" x14ac:dyDescent="0.2">
      <c r="B256" s="282" t="s">
        <v>2262</v>
      </c>
      <c r="C256" s="281" t="s">
        <v>2263</v>
      </c>
      <c r="D256" s="281" t="s">
        <v>2257</v>
      </c>
      <c r="E256" s="281">
        <f t="shared" si="14"/>
        <v>27</v>
      </c>
      <c r="F256" s="274">
        <f>$I$188*I255</f>
        <v>349.86</v>
      </c>
      <c r="G256" s="86" t="s">
        <v>2253</v>
      </c>
      <c r="H256" s="273"/>
      <c r="I256" s="274"/>
      <c r="J256" s="282" t="s">
        <v>2264</v>
      </c>
      <c r="K256" s="274">
        <f>$N$188*I255</f>
        <v>749.69999999999993</v>
      </c>
      <c r="L256" s="97"/>
      <c r="M256" s="97"/>
    </row>
    <row r="257" spans="1:13" x14ac:dyDescent="0.2">
      <c r="A257" s="59"/>
      <c r="B257" s="80"/>
      <c r="F257" s="56"/>
      <c r="H257" s="288"/>
      <c r="I257" s="56"/>
      <c r="J257" s="80"/>
      <c r="K257" s="82"/>
      <c r="L257" s="80"/>
      <c r="M257" s="82"/>
    </row>
    <row r="258" spans="1:13" x14ac:dyDescent="0.2">
      <c r="A258" s="59"/>
      <c r="B258" s="80" t="s">
        <v>2265</v>
      </c>
      <c r="C258" s="241" t="s">
        <v>2266</v>
      </c>
      <c r="D258" s="241" t="s">
        <v>2267</v>
      </c>
      <c r="E258" s="241">
        <v>31</v>
      </c>
      <c r="F258" s="56">
        <v>168</v>
      </c>
      <c r="H258" s="288"/>
      <c r="I258" s="56">
        <v>2395</v>
      </c>
      <c r="J258" s="80" t="s">
        <v>2268</v>
      </c>
      <c r="K258" s="82">
        <v>360</v>
      </c>
      <c r="L258" s="80" t="s">
        <v>2269</v>
      </c>
      <c r="M258" s="82">
        <v>479</v>
      </c>
    </row>
    <row r="259" spans="1:13" x14ac:dyDescent="0.2">
      <c r="A259" s="59"/>
      <c r="B259" s="80" t="s">
        <v>2270</v>
      </c>
      <c r="C259" s="241" t="s">
        <v>2271</v>
      </c>
      <c r="D259" s="241" t="s">
        <v>2272</v>
      </c>
      <c r="E259" s="241">
        <v>32</v>
      </c>
      <c r="F259" s="56">
        <v>336</v>
      </c>
      <c r="H259" s="288"/>
      <c r="I259" s="56"/>
      <c r="J259" s="80" t="s">
        <v>2273</v>
      </c>
      <c r="K259" s="82">
        <v>719</v>
      </c>
      <c r="L259" s="80" t="s">
        <v>2274</v>
      </c>
      <c r="M259" s="82">
        <v>958</v>
      </c>
    </row>
    <row r="260" spans="1:13" x14ac:dyDescent="0.2">
      <c r="A260" s="59"/>
      <c r="B260" s="80"/>
      <c r="F260" s="56"/>
      <c r="H260" s="288"/>
      <c r="I260" s="56"/>
      <c r="J260" s="80"/>
      <c r="K260" s="82"/>
      <c r="L260" s="80"/>
      <c r="M260" s="82"/>
    </row>
    <row r="261" spans="1:13" x14ac:dyDescent="0.2">
      <c r="A261" s="59"/>
      <c r="B261" s="80" t="s">
        <v>2275</v>
      </c>
      <c r="C261" s="241" t="s">
        <v>2276</v>
      </c>
      <c r="D261" s="241" t="s">
        <v>2277</v>
      </c>
      <c r="E261" s="241">
        <v>33</v>
      </c>
      <c r="F261" s="56">
        <v>84</v>
      </c>
      <c r="H261" s="288"/>
      <c r="I261" s="56">
        <v>1195</v>
      </c>
      <c r="J261" s="80" t="s">
        <v>2278</v>
      </c>
      <c r="K261" s="82">
        <v>180</v>
      </c>
      <c r="L261" s="80" t="s">
        <v>2279</v>
      </c>
      <c r="M261" s="82">
        <v>239</v>
      </c>
    </row>
    <row r="262" spans="1:13" x14ac:dyDescent="0.2">
      <c r="A262" s="59"/>
      <c r="B262" s="80" t="s">
        <v>2280</v>
      </c>
      <c r="C262" s="241" t="s">
        <v>2281</v>
      </c>
      <c r="D262" s="241" t="s">
        <v>2282</v>
      </c>
      <c r="E262" s="241">
        <v>34</v>
      </c>
      <c r="F262" s="56">
        <v>168</v>
      </c>
      <c r="H262" s="288"/>
      <c r="I262" s="56"/>
      <c r="J262" s="80" t="s">
        <v>2283</v>
      </c>
      <c r="K262" s="82">
        <v>359</v>
      </c>
      <c r="L262" s="80" t="s">
        <v>2284</v>
      </c>
      <c r="M262" s="82">
        <v>478</v>
      </c>
    </row>
    <row r="263" spans="1:13" x14ac:dyDescent="0.2">
      <c r="A263" s="59"/>
      <c r="B263" s="80"/>
      <c r="F263" s="56"/>
      <c r="H263" s="288"/>
      <c r="I263" s="56"/>
      <c r="J263" s="80"/>
      <c r="K263" s="82"/>
      <c r="L263" s="80"/>
      <c r="M263" s="82"/>
    </row>
    <row r="264" spans="1:13" ht="30" x14ac:dyDescent="0.2">
      <c r="A264" s="59"/>
      <c r="B264" s="282" t="s">
        <v>2285</v>
      </c>
      <c r="C264" s="281" t="s">
        <v>2286</v>
      </c>
      <c r="D264" s="281" t="s">
        <v>2287</v>
      </c>
      <c r="E264" s="281">
        <f t="shared" si="14"/>
        <v>29</v>
      </c>
      <c r="F264" s="274">
        <f>$I$187*I264</f>
        <v>167.86</v>
      </c>
      <c r="G264" s="40" t="s">
        <v>2288</v>
      </c>
      <c r="H264" s="273"/>
      <c r="I264" s="274">
        <v>2398</v>
      </c>
      <c r="J264" s="282" t="s">
        <v>2289</v>
      </c>
      <c r="K264" s="274">
        <f>$N$187*I264</f>
        <v>359.7</v>
      </c>
      <c r="L264" s="282" t="s">
        <v>2290</v>
      </c>
      <c r="M264" s="274">
        <f>$O$187*I264</f>
        <v>479.6</v>
      </c>
    </row>
    <row r="265" spans="1:13" ht="30" x14ac:dyDescent="0.2">
      <c r="A265" s="59"/>
      <c r="B265" s="282" t="s">
        <v>2291</v>
      </c>
      <c r="C265" s="281" t="s">
        <v>2292</v>
      </c>
      <c r="D265" s="281" t="s">
        <v>2293</v>
      </c>
      <c r="E265" s="281">
        <f t="shared" si="14"/>
        <v>30</v>
      </c>
      <c r="F265" s="274">
        <f>$I$188*I264</f>
        <v>335.72</v>
      </c>
      <c r="G265" s="40" t="s">
        <v>2288</v>
      </c>
      <c r="H265" s="273"/>
      <c r="I265" s="274"/>
      <c r="J265" s="282" t="s">
        <v>2294</v>
      </c>
      <c r="K265" s="274">
        <f>$N$188*I264</f>
        <v>719.4</v>
      </c>
      <c r="L265" s="282" t="s">
        <v>2295</v>
      </c>
      <c r="M265" s="274">
        <f>$O$188*I264</f>
        <v>959.2</v>
      </c>
    </row>
    <row r="266" spans="1:13" x14ac:dyDescent="0.2">
      <c r="A266" s="59"/>
      <c r="B266" s="249"/>
      <c r="F266" s="56"/>
      <c r="H266" s="288"/>
      <c r="I266" s="56"/>
      <c r="J266" s="249"/>
      <c r="L266" s="249"/>
    </row>
    <row r="267" spans="1:13" ht="30" x14ac:dyDescent="0.2">
      <c r="A267" s="59"/>
      <c r="B267" s="282" t="s">
        <v>2296</v>
      </c>
      <c r="C267" s="281" t="s">
        <v>2297</v>
      </c>
      <c r="D267" s="281" t="s">
        <v>2298</v>
      </c>
      <c r="E267" s="281">
        <f t="shared" si="14"/>
        <v>26</v>
      </c>
      <c r="F267" s="274">
        <f>$I$187*I267</f>
        <v>83.93</v>
      </c>
      <c r="G267" s="40" t="s">
        <v>2288</v>
      </c>
      <c r="H267" s="273"/>
      <c r="I267" s="274">
        <v>1199</v>
      </c>
      <c r="J267" s="282" t="s">
        <v>2299</v>
      </c>
      <c r="K267" s="274">
        <f>$N$187*I267</f>
        <v>179.85</v>
      </c>
      <c r="L267" s="282" t="s">
        <v>2300</v>
      </c>
      <c r="M267" s="274">
        <f>$O$187*I267</f>
        <v>239.8</v>
      </c>
    </row>
    <row r="268" spans="1:13" ht="30" x14ac:dyDescent="0.2">
      <c r="A268" s="59"/>
      <c r="B268" s="282" t="s">
        <v>2301</v>
      </c>
      <c r="C268" s="281" t="s">
        <v>2302</v>
      </c>
      <c r="D268" s="281" t="s">
        <v>2303</v>
      </c>
      <c r="E268" s="281">
        <f t="shared" si="14"/>
        <v>27</v>
      </c>
      <c r="F268" s="274">
        <f>$I$188*I267</f>
        <v>167.86</v>
      </c>
      <c r="G268" s="40" t="s">
        <v>2288</v>
      </c>
      <c r="H268" s="273"/>
      <c r="I268" s="274"/>
      <c r="J268" s="282" t="s">
        <v>2304</v>
      </c>
      <c r="K268" s="274">
        <f>$N$188*I267</f>
        <v>359.7</v>
      </c>
      <c r="L268" s="282" t="s">
        <v>2305</v>
      </c>
      <c r="M268" s="274">
        <f>$O$188*I267</f>
        <v>479.6</v>
      </c>
    </row>
    <row r="269" spans="1:13" x14ac:dyDescent="0.2">
      <c r="A269" s="59"/>
      <c r="B269" s="80"/>
      <c r="F269" s="56"/>
      <c r="H269" s="288"/>
      <c r="I269" s="56"/>
      <c r="J269" s="80"/>
      <c r="K269" s="82"/>
      <c r="L269" s="80"/>
      <c r="M269" s="82"/>
    </row>
    <row r="270" spans="1:13" ht="15" customHeight="1" x14ac:dyDescent="0.2">
      <c r="A270" s="107" t="s">
        <v>2306</v>
      </c>
      <c r="B270" s="64"/>
      <c r="C270" s="72"/>
      <c r="D270" s="72"/>
      <c r="E270" s="72"/>
      <c r="F270" s="71"/>
      <c r="G270" s="71"/>
      <c r="H270" s="278"/>
      <c r="I270" s="275"/>
      <c r="J270" s="71"/>
      <c r="K270" s="71"/>
      <c r="L270" s="71"/>
      <c r="M270" s="71"/>
    </row>
    <row r="271" spans="1:13" ht="15" customHeight="1" x14ac:dyDescent="0.2">
      <c r="A271" s="299"/>
      <c r="B271" s="249" t="s">
        <v>2307</v>
      </c>
      <c r="C271" s="294" t="s">
        <v>2308</v>
      </c>
      <c r="D271" s="294" t="s">
        <v>2309</v>
      </c>
      <c r="E271" s="241">
        <f t="shared" ref="E271:E272" si="20">LEN(D271)</f>
        <v>34</v>
      </c>
      <c r="F271" s="56">
        <v>78</v>
      </c>
      <c r="G271" s="81"/>
      <c r="H271" s="81"/>
      <c r="I271" s="81"/>
      <c r="J271" s="249" t="s">
        <v>2310</v>
      </c>
      <c r="K271" s="56">
        <v>156</v>
      </c>
      <c r="L271" s="249" t="s">
        <v>2311</v>
      </c>
      <c r="M271" s="56">
        <v>234</v>
      </c>
    </row>
    <row r="272" spans="1:13" ht="15" customHeight="1" x14ac:dyDescent="0.2">
      <c r="A272" s="299"/>
      <c r="B272" s="249" t="s">
        <v>2312</v>
      </c>
      <c r="C272" s="294" t="s">
        <v>2313</v>
      </c>
      <c r="D272" s="294" t="s">
        <v>2314</v>
      </c>
      <c r="E272" s="241">
        <f t="shared" si="20"/>
        <v>34</v>
      </c>
      <c r="F272" s="56">
        <v>180</v>
      </c>
      <c r="G272" s="81"/>
      <c r="H272" s="81"/>
      <c r="I272" s="81"/>
      <c r="J272" s="249" t="s">
        <v>2315</v>
      </c>
      <c r="K272" s="56">
        <v>360</v>
      </c>
      <c r="L272" s="249" t="s">
        <v>2316</v>
      </c>
      <c r="M272" s="56">
        <v>540</v>
      </c>
    </row>
    <row r="273" spans="1:13" x14ac:dyDescent="0.2">
      <c r="B273" s="249" t="s">
        <v>2317</v>
      </c>
      <c r="C273" s="294" t="s">
        <v>2318</v>
      </c>
      <c r="D273" s="294" t="s">
        <v>2319</v>
      </c>
      <c r="E273" s="241">
        <f>LEN(D273)</f>
        <v>33</v>
      </c>
      <c r="F273" s="56">
        <v>24</v>
      </c>
      <c r="G273" s="81"/>
      <c r="H273" s="81"/>
      <c r="I273" s="81">
        <v>395</v>
      </c>
      <c r="J273" s="249" t="s">
        <v>2320</v>
      </c>
      <c r="K273" s="56">
        <v>48</v>
      </c>
      <c r="L273" s="249" t="s">
        <v>2321</v>
      </c>
      <c r="M273" s="56">
        <v>72</v>
      </c>
    </row>
    <row r="274" spans="1:13" x14ac:dyDescent="0.2">
      <c r="B274" s="249" t="s">
        <v>2322</v>
      </c>
      <c r="C274" s="294" t="s">
        <v>2323</v>
      </c>
      <c r="D274" s="294" t="s">
        <v>2324</v>
      </c>
      <c r="E274" s="241">
        <f>LEN(D274)</f>
        <v>33</v>
      </c>
      <c r="F274" s="56">
        <v>41</v>
      </c>
      <c r="G274" s="81"/>
      <c r="H274" s="81"/>
      <c r="I274" s="81"/>
      <c r="J274" s="249" t="s">
        <v>2325</v>
      </c>
      <c r="K274" s="56">
        <v>81</v>
      </c>
      <c r="L274" s="249" t="s">
        <v>2326</v>
      </c>
      <c r="M274" s="56">
        <v>122</v>
      </c>
    </row>
    <row r="275" spans="1:13" x14ac:dyDescent="0.2">
      <c r="B275" s="249" t="s">
        <v>2327</v>
      </c>
      <c r="C275" s="294" t="s">
        <v>2328</v>
      </c>
      <c r="D275" s="294" t="s">
        <v>2329</v>
      </c>
      <c r="E275" s="241">
        <f>LEN(D275)</f>
        <v>33</v>
      </c>
      <c r="F275" s="56">
        <v>180</v>
      </c>
      <c r="G275" s="81"/>
      <c r="H275" s="81"/>
      <c r="I275" s="81"/>
      <c r="J275" s="249" t="s">
        <v>2330</v>
      </c>
      <c r="K275" s="56">
        <v>360</v>
      </c>
      <c r="L275" s="249" t="s">
        <v>2331</v>
      </c>
      <c r="M275" s="56">
        <v>540</v>
      </c>
    </row>
    <row r="276" spans="1:13" x14ac:dyDescent="0.2">
      <c r="B276" s="249" t="s">
        <v>2332</v>
      </c>
      <c r="C276" s="294" t="s">
        <v>2333</v>
      </c>
      <c r="D276" s="294" t="s">
        <v>2334</v>
      </c>
      <c r="E276" s="241">
        <f>LEN(D276)</f>
        <v>39</v>
      </c>
      <c r="F276" s="56">
        <v>78</v>
      </c>
      <c r="G276" s="81"/>
      <c r="H276" s="81"/>
      <c r="I276" s="81"/>
      <c r="J276" s="249" t="s">
        <v>2335</v>
      </c>
      <c r="K276" s="56">
        <v>156</v>
      </c>
      <c r="L276" s="249" t="s">
        <v>2336</v>
      </c>
      <c r="M276" s="56">
        <v>234</v>
      </c>
    </row>
    <row r="277" spans="1:13" x14ac:dyDescent="0.2">
      <c r="B277" s="249" t="s">
        <v>2337</v>
      </c>
      <c r="C277" s="294" t="s">
        <v>2338</v>
      </c>
      <c r="D277" s="294" t="s">
        <v>2339</v>
      </c>
      <c r="E277" s="241">
        <f t="shared" ref="E277:E281" si="21">LEN(D277)</f>
        <v>39</v>
      </c>
      <c r="F277" s="56">
        <v>84</v>
      </c>
      <c r="G277" s="81"/>
      <c r="H277" s="81"/>
      <c r="I277" s="81"/>
      <c r="J277" s="249" t="s">
        <v>2340</v>
      </c>
      <c r="K277" s="56">
        <v>168</v>
      </c>
      <c r="L277" s="249" t="s">
        <v>2341</v>
      </c>
      <c r="M277" s="56">
        <v>252</v>
      </c>
    </row>
    <row r="278" spans="1:13" x14ac:dyDescent="0.2">
      <c r="B278" s="249" t="s">
        <v>2342</v>
      </c>
      <c r="C278" s="294" t="s">
        <v>2343</v>
      </c>
      <c r="D278" s="294" t="s">
        <v>2344</v>
      </c>
      <c r="E278" s="241">
        <f t="shared" si="21"/>
        <v>38</v>
      </c>
      <c r="F278" s="56">
        <v>90</v>
      </c>
      <c r="G278" s="81"/>
      <c r="H278" s="81"/>
      <c r="I278" s="81"/>
      <c r="J278" s="249" t="s">
        <v>2345</v>
      </c>
      <c r="K278" s="56">
        <v>180</v>
      </c>
      <c r="L278" s="249" t="s">
        <v>2346</v>
      </c>
      <c r="M278" s="56">
        <v>270</v>
      </c>
    </row>
    <row r="279" spans="1:13" x14ac:dyDescent="0.2">
      <c r="B279" s="249" t="s">
        <v>2347</v>
      </c>
      <c r="C279" s="294" t="s">
        <v>2348</v>
      </c>
      <c r="D279" s="294" t="s">
        <v>2349</v>
      </c>
      <c r="E279" s="241">
        <f t="shared" si="21"/>
        <v>38</v>
      </c>
      <c r="F279" s="56">
        <v>30</v>
      </c>
      <c r="G279" s="81"/>
      <c r="H279" s="81"/>
      <c r="I279" s="81"/>
      <c r="J279" s="249" t="s">
        <v>2350</v>
      </c>
      <c r="K279" s="56">
        <v>60</v>
      </c>
      <c r="L279" s="249" t="s">
        <v>2351</v>
      </c>
      <c r="M279" s="56">
        <v>90</v>
      </c>
    </row>
    <row r="280" spans="1:13" x14ac:dyDescent="0.2">
      <c r="B280" s="249" t="s">
        <v>2352</v>
      </c>
      <c r="C280" s="294" t="s">
        <v>2353</v>
      </c>
      <c r="D280" s="294" t="s">
        <v>2354</v>
      </c>
      <c r="E280" s="241">
        <f t="shared" si="21"/>
        <v>38</v>
      </c>
      <c r="F280" s="56">
        <v>39</v>
      </c>
      <c r="G280" s="81"/>
      <c r="H280" s="81"/>
      <c r="I280" s="81"/>
      <c r="J280" s="249" t="s">
        <v>2355</v>
      </c>
      <c r="K280" s="56">
        <v>78</v>
      </c>
      <c r="L280" s="249" t="s">
        <v>2356</v>
      </c>
      <c r="M280" s="56">
        <v>117</v>
      </c>
    </row>
    <row r="281" spans="1:13" x14ac:dyDescent="0.2">
      <c r="B281" s="249" t="s">
        <v>2357</v>
      </c>
      <c r="C281" s="294" t="s">
        <v>2358</v>
      </c>
      <c r="D281" s="294" t="s">
        <v>2359</v>
      </c>
      <c r="E281" s="241">
        <f t="shared" si="21"/>
        <v>38</v>
      </c>
      <c r="F281" s="56">
        <v>48</v>
      </c>
      <c r="G281" s="81"/>
      <c r="H281" s="81"/>
      <c r="I281" s="81"/>
      <c r="J281" s="249" t="s">
        <v>2360</v>
      </c>
      <c r="K281" s="56">
        <v>96</v>
      </c>
      <c r="L281" s="249" t="s">
        <v>2361</v>
      </c>
      <c r="M281" s="56">
        <v>144</v>
      </c>
    </row>
    <row r="282" spans="1:13" s="81" customFormat="1" ht="15" customHeight="1" x14ac:dyDescent="0.2">
      <c r="B282" s="249" t="s">
        <v>2362</v>
      </c>
      <c r="C282" s="294" t="s">
        <v>2363</v>
      </c>
      <c r="D282" s="294" t="s">
        <v>2364</v>
      </c>
      <c r="E282" s="241">
        <f>LEN(D282)</f>
        <v>33</v>
      </c>
      <c r="F282" s="56">
        <v>30</v>
      </c>
      <c r="J282" s="249" t="s">
        <v>2365</v>
      </c>
      <c r="K282" s="56">
        <v>60</v>
      </c>
      <c r="L282" s="249" t="s">
        <v>2366</v>
      </c>
      <c r="M282" s="56">
        <v>90</v>
      </c>
    </row>
    <row r="283" spans="1:13" s="81" customFormat="1" ht="15" customHeight="1" x14ac:dyDescent="0.2">
      <c r="B283" s="280" t="s">
        <v>2367</v>
      </c>
      <c r="C283" s="281" t="s">
        <v>2368</v>
      </c>
      <c r="D283" s="281" t="s">
        <v>2369</v>
      </c>
      <c r="E283" s="281">
        <f>LEN(D283)</f>
        <v>35</v>
      </c>
      <c r="F283" s="274">
        <f>I283*$I$14</f>
        <v>20.939999999999998</v>
      </c>
      <c r="G283" s="233" t="s">
        <v>2104</v>
      </c>
      <c r="H283" s="273"/>
      <c r="I283" s="289">
        <v>349</v>
      </c>
      <c r="J283" s="280" t="s">
        <v>2370</v>
      </c>
      <c r="K283" s="183">
        <f>2*F283</f>
        <v>41.879999999999995</v>
      </c>
      <c r="L283" s="79"/>
      <c r="M283" s="78"/>
    </row>
    <row r="284" spans="1:13" ht="15" customHeight="1" x14ac:dyDescent="0.2">
      <c r="A284" s="59"/>
      <c r="B284" s="249" t="s">
        <v>2371</v>
      </c>
      <c r="C284" s="241" t="s">
        <v>2372</v>
      </c>
      <c r="D284" s="241" t="s">
        <v>2373</v>
      </c>
      <c r="E284" s="241">
        <f t="shared" ref="E284:E304" si="22">LEN(D284)</f>
        <v>34</v>
      </c>
      <c r="F284" s="56">
        <f t="shared" ref="F284:F303" si="23">I284*$I$14</f>
        <v>23.7</v>
      </c>
      <c r="G284" s="28"/>
      <c r="H284" s="288"/>
      <c r="I284" s="51">
        <v>395</v>
      </c>
      <c r="J284" s="249" t="s">
        <v>2374</v>
      </c>
      <c r="K284" s="82">
        <f>2*F284</f>
        <v>47.4</v>
      </c>
      <c r="L284" s="249" t="s">
        <v>2375</v>
      </c>
      <c r="M284" s="82">
        <f>3*F284</f>
        <v>71.099999999999994</v>
      </c>
    </row>
    <row r="285" spans="1:13" ht="43.9" customHeight="1" x14ac:dyDescent="0.2">
      <c r="A285" s="59"/>
      <c r="B285" s="280" t="s">
        <v>2376</v>
      </c>
      <c r="C285" s="281" t="s">
        <v>2377</v>
      </c>
      <c r="D285" s="281" t="s">
        <v>2378</v>
      </c>
      <c r="E285" s="281">
        <f t="shared" si="22"/>
        <v>35</v>
      </c>
      <c r="F285" s="274">
        <f t="shared" si="23"/>
        <v>26.939999999999998</v>
      </c>
      <c r="G285" s="40" t="s">
        <v>2379</v>
      </c>
      <c r="H285" s="273"/>
      <c r="I285" s="289">
        <v>449</v>
      </c>
      <c r="J285" s="280" t="s">
        <v>2380</v>
      </c>
      <c r="K285" s="183">
        <f t="shared" ref="K285:K286" si="24">2*F285</f>
        <v>53.879999999999995</v>
      </c>
      <c r="L285" s="280" t="s">
        <v>2381</v>
      </c>
      <c r="M285" s="183">
        <f t="shared" ref="M285:M286" si="25">3*F285</f>
        <v>80.819999999999993</v>
      </c>
    </row>
    <row r="286" spans="1:13" ht="43.9" customHeight="1" x14ac:dyDescent="0.2">
      <c r="A286" s="59"/>
      <c r="B286" s="280" t="s">
        <v>2382</v>
      </c>
      <c r="C286" s="281" t="s">
        <v>2383</v>
      </c>
      <c r="D286" s="281" t="s">
        <v>2384</v>
      </c>
      <c r="E286" s="281">
        <f t="shared" si="22"/>
        <v>35</v>
      </c>
      <c r="F286" s="274">
        <f t="shared" si="23"/>
        <v>38.94</v>
      </c>
      <c r="G286" s="40" t="s">
        <v>2379</v>
      </c>
      <c r="H286" s="273"/>
      <c r="I286" s="289">
        <v>649</v>
      </c>
      <c r="J286" s="280" t="s">
        <v>2385</v>
      </c>
      <c r="K286" s="183">
        <f t="shared" si="24"/>
        <v>77.88</v>
      </c>
      <c r="L286" s="280" t="s">
        <v>2386</v>
      </c>
      <c r="M286" s="183">
        <f t="shared" si="25"/>
        <v>116.82</v>
      </c>
    </row>
    <row r="287" spans="1:13" ht="15" customHeight="1" x14ac:dyDescent="0.2">
      <c r="A287" s="59"/>
      <c r="B287" s="249" t="s">
        <v>2387</v>
      </c>
      <c r="C287" s="241" t="s">
        <v>2388</v>
      </c>
      <c r="D287" s="241" t="s">
        <v>2389</v>
      </c>
      <c r="E287" s="241">
        <f t="shared" si="22"/>
        <v>33</v>
      </c>
      <c r="F287" s="56">
        <f>ROUNDUP(I14*$I$287,0)</f>
        <v>39</v>
      </c>
      <c r="G287" s="141"/>
      <c r="H287" s="142"/>
      <c r="I287" s="51">
        <v>645</v>
      </c>
      <c r="J287" s="249" t="s">
        <v>2390</v>
      </c>
      <c r="K287" s="82">
        <f>ROUNDUP(2*F287,0)</f>
        <v>78</v>
      </c>
      <c r="L287" s="249" t="s">
        <v>2391</v>
      </c>
      <c r="M287" s="82">
        <f>3*F287</f>
        <v>117</v>
      </c>
    </row>
    <row r="288" spans="1:13" ht="15" customHeight="1" x14ac:dyDescent="0.2">
      <c r="A288" s="59"/>
      <c r="B288" s="249" t="s">
        <v>2392</v>
      </c>
      <c r="C288" s="241" t="s">
        <v>2393</v>
      </c>
      <c r="D288" s="241" t="s">
        <v>2394</v>
      </c>
      <c r="E288" s="241">
        <f t="shared" si="22"/>
        <v>33</v>
      </c>
      <c r="F288" s="56">
        <f>ROUNDUP(I288*$I$14,0)</f>
        <v>48</v>
      </c>
      <c r="G288" s="141"/>
      <c r="H288" s="142"/>
      <c r="I288" s="51">
        <v>795</v>
      </c>
      <c r="J288" s="249" t="s">
        <v>2395</v>
      </c>
      <c r="K288" s="82">
        <f>ROUNDUP(2*F288,0)</f>
        <v>96</v>
      </c>
      <c r="L288" s="249" t="s">
        <v>2396</v>
      </c>
      <c r="M288" s="82">
        <f>3*F288</f>
        <v>144</v>
      </c>
    </row>
    <row r="289" spans="1:13" ht="15" customHeight="1" x14ac:dyDescent="0.2">
      <c r="A289" s="59"/>
      <c r="B289" s="249" t="s">
        <v>2397</v>
      </c>
      <c r="C289" s="241" t="s">
        <v>2398</v>
      </c>
      <c r="D289" s="241" t="s">
        <v>2399</v>
      </c>
      <c r="E289" s="241">
        <f t="shared" si="22"/>
        <v>33</v>
      </c>
      <c r="F289" s="56">
        <f>ROUNDUP(I289*$I$14,0)</f>
        <v>60</v>
      </c>
      <c r="G289" s="141"/>
      <c r="H289" s="142"/>
      <c r="I289" s="51">
        <v>995</v>
      </c>
      <c r="J289" s="249" t="s">
        <v>2400</v>
      </c>
      <c r="K289" s="82">
        <f>ROUNDUP(2*F289,0)</f>
        <v>120</v>
      </c>
      <c r="L289" s="249" t="s">
        <v>2401</v>
      </c>
      <c r="M289" s="82">
        <f>3*F289</f>
        <v>180</v>
      </c>
    </row>
    <row r="290" spans="1:13" ht="15" customHeight="1" x14ac:dyDescent="0.2">
      <c r="A290" s="59"/>
      <c r="B290" s="249" t="s">
        <v>2402</v>
      </c>
      <c r="C290" s="241" t="s">
        <v>2403</v>
      </c>
      <c r="D290" s="241" t="s">
        <v>2404</v>
      </c>
      <c r="E290" s="241">
        <v>33</v>
      </c>
      <c r="F290" s="56">
        <v>78</v>
      </c>
      <c r="G290" s="141"/>
      <c r="H290" s="142"/>
      <c r="I290" s="51">
        <v>1295</v>
      </c>
      <c r="J290" s="249" t="s">
        <v>2405</v>
      </c>
      <c r="K290" s="82">
        <v>156</v>
      </c>
      <c r="L290" s="249" t="s">
        <v>2406</v>
      </c>
      <c r="M290" s="82">
        <v>234</v>
      </c>
    </row>
    <row r="291" spans="1:13" s="83" customFormat="1" ht="46.15" customHeight="1" x14ac:dyDescent="0.2">
      <c r="B291" s="280" t="s">
        <v>2407</v>
      </c>
      <c r="C291" s="281" t="s">
        <v>2408</v>
      </c>
      <c r="D291" s="281" t="s">
        <v>2409</v>
      </c>
      <c r="E291" s="281">
        <f t="shared" si="22"/>
        <v>35</v>
      </c>
      <c r="F291" s="274">
        <f>ROUNDUP(I291*$I$14,0)</f>
        <v>60</v>
      </c>
      <c r="G291" s="40" t="s">
        <v>2379</v>
      </c>
      <c r="H291" s="273"/>
      <c r="I291" s="284">
        <v>995</v>
      </c>
      <c r="J291" s="280" t="s">
        <v>2410</v>
      </c>
      <c r="K291" s="183">
        <f>ROUNDUP(2*F291,0)</f>
        <v>120</v>
      </c>
      <c r="L291" s="280" t="s">
        <v>2411</v>
      </c>
      <c r="M291" s="183">
        <f>3*F291</f>
        <v>180</v>
      </c>
    </row>
    <row r="292" spans="1:13" ht="15" customHeight="1" x14ac:dyDescent="0.2">
      <c r="A292" s="59"/>
      <c r="B292" s="249" t="s">
        <v>2412</v>
      </c>
      <c r="C292" s="241" t="s">
        <v>2413</v>
      </c>
      <c r="D292" s="241" t="s">
        <v>2414</v>
      </c>
      <c r="E292" s="281">
        <f t="shared" si="22"/>
        <v>37</v>
      </c>
      <c r="F292" s="56">
        <f>ROUNDUP(I292*$I$14,0)</f>
        <v>78</v>
      </c>
      <c r="H292" s="265"/>
      <c r="I292" s="26">
        <v>1295</v>
      </c>
      <c r="J292" s="249" t="s">
        <v>2415</v>
      </c>
      <c r="K292" s="82">
        <f>2*F292</f>
        <v>156</v>
      </c>
      <c r="L292" s="249" t="s">
        <v>2416</v>
      </c>
      <c r="M292" s="82">
        <f t="shared" ref="M292:M302" si="26">3*F292</f>
        <v>234</v>
      </c>
    </row>
    <row r="293" spans="1:13" ht="15" customHeight="1" x14ac:dyDescent="0.2">
      <c r="A293" s="59"/>
      <c r="B293" s="249" t="s">
        <v>2417</v>
      </c>
      <c r="C293" s="241" t="s">
        <v>2418</v>
      </c>
      <c r="D293" s="241" t="s">
        <v>2419</v>
      </c>
      <c r="E293" s="281">
        <f t="shared" si="22"/>
        <v>37</v>
      </c>
      <c r="F293" s="56">
        <f>ROUNDUP(I293*$I$14,0)</f>
        <v>90</v>
      </c>
      <c r="H293" s="265"/>
      <c r="I293" s="26">
        <v>1495</v>
      </c>
      <c r="J293" s="249" t="s">
        <v>2420</v>
      </c>
      <c r="K293" s="82">
        <f>2*F293</f>
        <v>180</v>
      </c>
      <c r="L293" s="249" t="s">
        <v>2421</v>
      </c>
      <c r="M293" s="82">
        <f t="shared" si="26"/>
        <v>270</v>
      </c>
    </row>
    <row r="294" spans="1:13" ht="43.9" customHeight="1" x14ac:dyDescent="0.2">
      <c r="A294" s="59"/>
      <c r="B294" s="280" t="s">
        <v>2422</v>
      </c>
      <c r="C294" s="281" t="s">
        <v>2423</v>
      </c>
      <c r="D294" s="281" t="s">
        <v>2424</v>
      </c>
      <c r="E294" s="281"/>
      <c r="F294" s="274">
        <f t="shared" si="23"/>
        <v>179.94</v>
      </c>
      <c r="G294" s="40" t="s">
        <v>2379</v>
      </c>
      <c r="H294" s="278"/>
      <c r="I294" s="279">
        <v>2999</v>
      </c>
      <c r="J294" s="280" t="s">
        <v>2425</v>
      </c>
      <c r="K294" s="183">
        <f>2*F294</f>
        <v>359.88</v>
      </c>
      <c r="L294" s="280" t="s">
        <v>2426</v>
      </c>
      <c r="M294" s="183">
        <f t="shared" si="26"/>
        <v>539.81999999999994</v>
      </c>
    </row>
    <row r="295" spans="1:13" ht="15" customHeight="1" x14ac:dyDescent="0.2">
      <c r="A295" s="59"/>
      <c r="B295" s="80" t="s">
        <v>2427</v>
      </c>
      <c r="C295" s="241" t="s">
        <v>2428</v>
      </c>
      <c r="D295" s="241" t="s">
        <v>2429</v>
      </c>
      <c r="E295" s="241">
        <f t="shared" si="22"/>
        <v>35</v>
      </c>
      <c r="F295" s="56">
        <f t="shared" si="23"/>
        <v>119.94</v>
      </c>
      <c r="H295" s="288"/>
      <c r="I295" s="56">
        <v>1999</v>
      </c>
      <c r="J295" s="80" t="s">
        <v>2430</v>
      </c>
      <c r="K295" s="82">
        <f t="shared" ref="K295:K303" si="27">2*F295</f>
        <v>239.88</v>
      </c>
      <c r="L295" s="80" t="s">
        <v>2431</v>
      </c>
      <c r="M295" s="82">
        <f t="shared" si="26"/>
        <v>359.82</v>
      </c>
    </row>
    <row r="296" spans="1:13" ht="15" customHeight="1" x14ac:dyDescent="0.2">
      <c r="A296" s="59"/>
      <c r="B296" s="80" t="s">
        <v>2432</v>
      </c>
      <c r="C296" s="241" t="s">
        <v>2433</v>
      </c>
      <c r="D296" s="241" t="s">
        <v>2429</v>
      </c>
      <c r="E296" s="241">
        <f t="shared" si="22"/>
        <v>35</v>
      </c>
      <c r="F296" s="56">
        <f t="shared" si="23"/>
        <v>149.94</v>
      </c>
      <c r="H296" s="288"/>
      <c r="I296" s="56">
        <v>2499</v>
      </c>
      <c r="J296" s="80" t="s">
        <v>2434</v>
      </c>
      <c r="K296" s="82">
        <f t="shared" si="27"/>
        <v>299.88</v>
      </c>
      <c r="L296" s="80" t="s">
        <v>2435</v>
      </c>
      <c r="M296" s="82">
        <f t="shared" si="26"/>
        <v>449.82</v>
      </c>
    </row>
    <row r="297" spans="1:13" ht="15" customHeight="1" x14ac:dyDescent="0.2">
      <c r="A297" s="59"/>
      <c r="B297" s="80" t="s">
        <v>2436</v>
      </c>
      <c r="C297" s="241" t="s">
        <v>2437</v>
      </c>
      <c r="D297" s="241" t="s">
        <v>2438</v>
      </c>
      <c r="E297" s="241">
        <v>40</v>
      </c>
      <c r="F297" s="56">
        <v>144</v>
      </c>
      <c r="H297" s="288"/>
      <c r="I297" s="56">
        <v>2395</v>
      </c>
      <c r="J297" s="80" t="s">
        <v>2439</v>
      </c>
      <c r="K297" s="82">
        <v>288</v>
      </c>
      <c r="L297" s="80" t="s">
        <v>2440</v>
      </c>
      <c r="M297" s="82">
        <v>432</v>
      </c>
    </row>
    <row r="298" spans="1:13" ht="15" customHeight="1" x14ac:dyDescent="0.2">
      <c r="A298" s="59"/>
      <c r="B298" s="80" t="s">
        <v>2441</v>
      </c>
      <c r="C298" s="241" t="s">
        <v>2442</v>
      </c>
      <c r="D298" s="241" t="s">
        <v>2443</v>
      </c>
      <c r="E298" s="241">
        <v>42</v>
      </c>
      <c r="F298" s="56">
        <v>72</v>
      </c>
      <c r="H298" s="288"/>
      <c r="I298" s="56">
        <v>1195</v>
      </c>
      <c r="J298" s="80" t="s">
        <v>2444</v>
      </c>
      <c r="K298" s="82">
        <v>144</v>
      </c>
      <c r="L298" s="80" t="s">
        <v>2445</v>
      </c>
      <c r="M298" s="82">
        <v>216</v>
      </c>
    </row>
    <row r="299" spans="1:13" ht="15" customHeight="1" x14ac:dyDescent="0.2">
      <c r="A299" s="59"/>
      <c r="B299" s="282" t="s">
        <v>2446</v>
      </c>
      <c r="C299" s="281" t="s">
        <v>2447</v>
      </c>
      <c r="D299" s="281" t="s">
        <v>2448</v>
      </c>
      <c r="E299" s="281">
        <f t="shared" si="22"/>
        <v>38</v>
      </c>
      <c r="F299" s="274">
        <f t="shared" si="23"/>
        <v>143.88</v>
      </c>
      <c r="G299" s="40" t="s">
        <v>2288</v>
      </c>
      <c r="H299" s="273"/>
      <c r="I299" s="274">
        <v>2398</v>
      </c>
      <c r="J299" s="282" t="s">
        <v>2449</v>
      </c>
      <c r="K299" s="183">
        <f t="shared" si="27"/>
        <v>287.76</v>
      </c>
      <c r="L299" s="282" t="s">
        <v>2450</v>
      </c>
      <c r="M299" s="183">
        <f t="shared" si="26"/>
        <v>431.64</v>
      </c>
    </row>
    <row r="300" spans="1:13" ht="15" customHeight="1" x14ac:dyDescent="0.2">
      <c r="A300" s="59"/>
      <c r="B300" s="282" t="s">
        <v>2451</v>
      </c>
      <c r="C300" s="281" t="s">
        <v>2452</v>
      </c>
      <c r="D300" s="281" t="s">
        <v>2453</v>
      </c>
      <c r="E300" s="281">
        <f t="shared" si="22"/>
        <v>35</v>
      </c>
      <c r="F300" s="274">
        <f t="shared" si="23"/>
        <v>71.94</v>
      </c>
      <c r="G300" s="40" t="s">
        <v>2288</v>
      </c>
      <c r="H300" s="273"/>
      <c r="I300" s="274">
        <v>1199</v>
      </c>
      <c r="J300" s="282" t="s">
        <v>2454</v>
      </c>
      <c r="K300" s="183">
        <f t="shared" si="27"/>
        <v>143.88</v>
      </c>
      <c r="L300" s="282" t="s">
        <v>2455</v>
      </c>
      <c r="M300" s="183">
        <f t="shared" si="26"/>
        <v>215.82</v>
      </c>
    </row>
    <row r="301" spans="1:13" ht="15" customHeight="1" x14ac:dyDescent="0.2">
      <c r="A301" s="59"/>
      <c r="B301" s="249" t="s">
        <v>2456</v>
      </c>
      <c r="C301" s="241" t="s">
        <v>2457</v>
      </c>
      <c r="D301" s="241" t="s">
        <v>2458</v>
      </c>
      <c r="E301" s="241">
        <v>33</v>
      </c>
      <c r="F301" s="56">
        <v>22</v>
      </c>
      <c r="G301" s="141"/>
      <c r="H301" s="142"/>
      <c r="I301" s="51">
        <v>365</v>
      </c>
      <c r="J301" s="249" t="s">
        <v>2459</v>
      </c>
      <c r="K301" s="82">
        <v>44</v>
      </c>
      <c r="L301" s="249" t="s">
        <v>2460</v>
      </c>
      <c r="M301" s="82">
        <v>66</v>
      </c>
    </row>
    <row r="302" spans="1:13" ht="43.9" customHeight="1" x14ac:dyDescent="0.2">
      <c r="A302" s="59"/>
      <c r="B302" s="282" t="s">
        <v>2461</v>
      </c>
      <c r="C302" s="281" t="s">
        <v>2462</v>
      </c>
      <c r="D302" s="281" t="s">
        <v>2463</v>
      </c>
      <c r="E302" s="281">
        <f t="shared" ref="E302" si="28">LEN(D302)</f>
        <v>35</v>
      </c>
      <c r="F302" s="274">
        <f t="shared" ref="F302" si="29">I302*$I$14</f>
        <v>22.14</v>
      </c>
      <c r="G302" s="40" t="s">
        <v>2379</v>
      </c>
      <c r="H302" s="278"/>
      <c r="I302" s="275">
        <v>369</v>
      </c>
      <c r="J302" s="282" t="s">
        <v>2464</v>
      </c>
      <c r="K302" s="183">
        <f t="shared" si="27"/>
        <v>44.28</v>
      </c>
      <c r="L302" s="282" t="s">
        <v>2465</v>
      </c>
      <c r="M302" s="183">
        <f t="shared" si="26"/>
        <v>66.42</v>
      </c>
    </row>
    <row r="303" spans="1:13" s="81" customFormat="1" ht="15" customHeight="1" x14ac:dyDescent="0.2">
      <c r="B303" s="282" t="s">
        <v>2466</v>
      </c>
      <c r="C303" s="281" t="s">
        <v>2467</v>
      </c>
      <c r="D303" s="281" t="s">
        <v>2468</v>
      </c>
      <c r="E303" s="281">
        <f t="shared" si="22"/>
        <v>34</v>
      </c>
      <c r="F303" s="274">
        <f t="shared" si="23"/>
        <v>41.94</v>
      </c>
      <c r="G303" s="81" t="s">
        <v>2204</v>
      </c>
      <c r="H303" s="278"/>
      <c r="I303" s="182">
        <v>699</v>
      </c>
      <c r="J303" s="282" t="s">
        <v>2469</v>
      </c>
      <c r="K303" s="183">
        <f t="shared" si="27"/>
        <v>83.88</v>
      </c>
      <c r="L303" s="99"/>
      <c r="M303" s="99"/>
    </row>
    <row r="304" spans="1:13" ht="15" customHeight="1" x14ac:dyDescent="0.2">
      <c r="A304" s="59"/>
      <c r="B304" s="80" t="s">
        <v>2470</v>
      </c>
      <c r="C304" s="241" t="s">
        <v>2471</v>
      </c>
      <c r="D304" s="241" t="s">
        <v>2472</v>
      </c>
      <c r="E304" s="241">
        <f t="shared" si="22"/>
        <v>37</v>
      </c>
      <c r="F304" s="56">
        <v>79.92</v>
      </c>
      <c r="G304" s="115"/>
      <c r="H304" s="265"/>
      <c r="I304" s="24"/>
      <c r="J304" s="80" t="s">
        <v>2473</v>
      </c>
      <c r="K304" s="82">
        <v>239.76</v>
      </c>
      <c r="L304" s="80" t="s">
        <v>2474</v>
      </c>
      <c r="M304" s="82">
        <v>399.6</v>
      </c>
    </row>
    <row r="305" spans="1:15" ht="15" customHeight="1" x14ac:dyDescent="0.2">
      <c r="A305" s="59"/>
      <c r="B305" s="282"/>
      <c r="C305" s="281"/>
      <c r="D305" s="281"/>
      <c r="F305" s="56"/>
      <c r="G305" s="86"/>
      <c r="H305" s="278"/>
      <c r="I305" s="275"/>
      <c r="J305" s="282"/>
      <c r="K305" s="82"/>
      <c r="L305" s="282"/>
      <c r="M305" s="82"/>
    </row>
    <row r="306" spans="1:15" ht="18" x14ac:dyDescent="0.2">
      <c r="A306" s="107" t="s">
        <v>35</v>
      </c>
      <c r="B306" s="64"/>
      <c r="C306" s="72"/>
      <c r="D306" s="72"/>
      <c r="E306" s="72"/>
      <c r="F306" s="71"/>
      <c r="G306" s="71"/>
      <c r="J306" s="71"/>
      <c r="K306" s="71"/>
      <c r="L306" s="71"/>
      <c r="M306" s="71"/>
    </row>
    <row r="307" spans="1:15" x14ac:dyDescent="0.2">
      <c r="A307" s="60"/>
    </row>
    <row r="308" spans="1:15" x14ac:dyDescent="0.2">
      <c r="A308" s="154"/>
      <c r="B308" s="75" t="s">
        <v>2057</v>
      </c>
      <c r="C308" s="154" t="s">
        <v>2475</v>
      </c>
      <c r="D308" s="75"/>
      <c r="E308" s="75"/>
      <c r="F308" s="154"/>
      <c r="G308" s="154"/>
      <c r="H308" s="154"/>
      <c r="N308" s="249" t="s">
        <v>1558</v>
      </c>
      <c r="O308" s="249" t="s">
        <v>2056</v>
      </c>
    </row>
    <row r="309" spans="1:15" ht="30.75" thickBot="1" x14ac:dyDescent="0.25">
      <c r="A309" s="154"/>
      <c r="B309" s="75" t="s">
        <v>2059</v>
      </c>
      <c r="C309" s="154" t="s">
        <v>2476</v>
      </c>
      <c r="D309" s="154"/>
      <c r="E309" s="154"/>
      <c r="F309" s="154"/>
      <c r="G309" s="154"/>
      <c r="H309" s="154"/>
      <c r="I309" s="23">
        <v>0.12</v>
      </c>
      <c r="N309" s="23">
        <v>0.27</v>
      </c>
      <c r="O309" s="23">
        <v>0.35</v>
      </c>
    </row>
    <row r="310" spans="1:15" ht="54.75" thickBot="1" x14ac:dyDescent="0.25">
      <c r="A310" s="154"/>
      <c r="D310" s="154"/>
      <c r="E310" s="154"/>
      <c r="F310" s="77" t="s">
        <v>1568</v>
      </c>
      <c r="G310" s="154"/>
      <c r="H310" s="154"/>
      <c r="I310" s="23">
        <v>0.2</v>
      </c>
      <c r="J310" s="342" t="s">
        <v>1569</v>
      </c>
      <c r="K310" s="343"/>
      <c r="L310" s="343"/>
      <c r="M310" s="344"/>
      <c r="N310" s="23">
        <v>0.45</v>
      </c>
      <c r="O310" s="23">
        <v>0.6</v>
      </c>
    </row>
    <row r="311" spans="1:15" x14ac:dyDescent="0.2">
      <c r="A311" s="70"/>
      <c r="B311" s="69"/>
      <c r="C311" s="154"/>
      <c r="D311" s="154"/>
      <c r="E311" s="154"/>
      <c r="F311" s="154"/>
      <c r="G311" s="154"/>
    </row>
    <row r="312" spans="1:15" x14ac:dyDescent="0.2">
      <c r="A312" s="68" t="s">
        <v>118</v>
      </c>
      <c r="B312" s="67" t="s">
        <v>331</v>
      </c>
      <c r="C312" s="66" t="s">
        <v>119</v>
      </c>
      <c r="D312" s="66"/>
      <c r="E312" s="66"/>
      <c r="F312" s="65" t="s">
        <v>121</v>
      </c>
      <c r="G312" s="65"/>
      <c r="J312" s="76" t="s">
        <v>1571</v>
      </c>
      <c r="K312" s="76" t="s">
        <v>121</v>
      </c>
      <c r="L312" s="76" t="s">
        <v>1572</v>
      </c>
      <c r="M312" s="76" t="s">
        <v>121</v>
      </c>
    </row>
    <row r="313" spans="1:15" x14ac:dyDescent="0.2">
      <c r="A313" s="154"/>
      <c r="B313" s="75"/>
      <c r="C313" s="154"/>
      <c r="D313" s="154"/>
      <c r="E313" s="154"/>
      <c r="F313" s="3"/>
      <c r="G313" s="154"/>
      <c r="H313" s="154"/>
    </row>
    <row r="314" spans="1:15" x14ac:dyDescent="0.2">
      <c r="A314" s="154"/>
      <c r="B314" s="249" t="s">
        <v>2477</v>
      </c>
      <c r="C314" s="241" t="s">
        <v>2478</v>
      </c>
      <c r="D314" s="241" t="s">
        <v>2479</v>
      </c>
      <c r="E314" s="241">
        <f>LEN(D314)</f>
        <v>27</v>
      </c>
      <c r="F314" s="24">
        <f>+I314*I309</f>
        <v>120</v>
      </c>
      <c r="G314" s="154"/>
      <c r="H314" s="154"/>
      <c r="I314" s="59">
        <v>1000</v>
      </c>
      <c r="J314" s="249" t="s">
        <v>2480</v>
      </c>
      <c r="K314" s="26">
        <f>+I314*N309</f>
        <v>270</v>
      </c>
      <c r="L314" s="249" t="s">
        <v>2481</v>
      </c>
      <c r="M314" s="26">
        <f>+I314*O309</f>
        <v>350</v>
      </c>
    </row>
    <row r="315" spans="1:15" x14ac:dyDescent="0.2">
      <c r="A315" s="154"/>
      <c r="B315" s="249" t="s">
        <v>2482</v>
      </c>
      <c r="C315" s="241" t="s">
        <v>2483</v>
      </c>
      <c r="D315" s="241" t="s">
        <v>2484</v>
      </c>
      <c r="E315" s="241">
        <f t="shared" ref="E315:E357" si="30">LEN(D315)</f>
        <v>28</v>
      </c>
      <c r="F315" s="24">
        <f>+I314*I310</f>
        <v>200</v>
      </c>
      <c r="G315" s="154"/>
      <c r="H315" s="154"/>
      <c r="J315" s="249" t="s">
        <v>2485</v>
      </c>
      <c r="K315" s="26">
        <f>+I314*N310</f>
        <v>450</v>
      </c>
      <c r="L315" s="249" t="s">
        <v>2486</v>
      </c>
      <c r="M315" s="26">
        <f>+I314*O310</f>
        <v>600</v>
      </c>
    </row>
    <row r="316" spans="1:15" x14ac:dyDescent="0.2">
      <c r="A316" s="154"/>
      <c r="B316" s="75"/>
      <c r="C316" s="154"/>
      <c r="F316" s="74"/>
      <c r="G316" s="154"/>
      <c r="H316" s="154"/>
    </row>
    <row r="317" spans="1:15" x14ac:dyDescent="0.2">
      <c r="A317" s="59"/>
      <c r="B317" s="249" t="s">
        <v>2487</v>
      </c>
      <c r="C317" s="241" t="s">
        <v>2488</v>
      </c>
      <c r="D317" s="241" t="s">
        <v>2489</v>
      </c>
      <c r="E317" s="241">
        <f t="shared" si="30"/>
        <v>27</v>
      </c>
      <c r="F317" s="24">
        <f>+I317*I309</f>
        <v>300</v>
      </c>
      <c r="G317" s="25"/>
      <c r="I317" s="73">
        <v>2500</v>
      </c>
      <c r="J317" s="249" t="s">
        <v>2490</v>
      </c>
      <c r="K317" s="26">
        <f>I317*$N$309</f>
        <v>675</v>
      </c>
      <c r="L317" s="249" t="s">
        <v>2491</v>
      </c>
      <c r="M317" s="26">
        <f>I317*$O$309</f>
        <v>875</v>
      </c>
    </row>
    <row r="318" spans="1:15" x14ac:dyDescent="0.2">
      <c r="A318" s="59"/>
      <c r="B318" s="249" t="s">
        <v>2492</v>
      </c>
      <c r="C318" s="241" t="s">
        <v>2493</v>
      </c>
      <c r="D318" s="241" t="s">
        <v>2494</v>
      </c>
      <c r="E318" s="241">
        <f t="shared" si="30"/>
        <v>28</v>
      </c>
      <c r="F318" s="24">
        <f>+I317*I310</f>
        <v>500</v>
      </c>
      <c r="G318" s="25"/>
      <c r="I318" s="73"/>
      <c r="J318" s="249" t="s">
        <v>2495</v>
      </c>
      <c r="K318" s="26">
        <f>I317*$N$310</f>
        <v>1125</v>
      </c>
      <c r="L318" s="249" t="s">
        <v>2496</v>
      </c>
      <c r="M318" s="26">
        <f>I317*$O$310</f>
        <v>1500</v>
      </c>
    </row>
    <row r="319" spans="1:15" x14ac:dyDescent="0.2">
      <c r="A319" s="59"/>
      <c r="B319" s="249"/>
      <c r="F319" s="24"/>
      <c r="G319" s="25"/>
      <c r="I319" s="73"/>
      <c r="J319" s="249"/>
      <c r="K319" s="26"/>
      <c r="L319" s="249"/>
      <c r="M319" s="26"/>
    </row>
    <row r="320" spans="1:15" x14ac:dyDescent="0.2">
      <c r="A320" s="59"/>
      <c r="B320" s="249" t="s">
        <v>2497</v>
      </c>
      <c r="C320" s="241" t="s">
        <v>2498</v>
      </c>
      <c r="D320" s="241" t="s">
        <v>2499</v>
      </c>
      <c r="E320" s="241">
        <f t="shared" si="30"/>
        <v>27</v>
      </c>
      <c r="F320" s="24">
        <f>+I320*I309</f>
        <v>420</v>
      </c>
      <c r="G320" s="25"/>
      <c r="I320" s="73">
        <v>3500</v>
      </c>
      <c r="J320" s="249" t="s">
        <v>2500</v>
      </c>
      <c r="K320" s="26">
        <f>I320*$N$309</f>
        <v>945.00000000000011</v>
      </c>
      <c r="L320" s="249" t="s">
        <v>2501</v>
      </c>
      <c r="M320" s="26">
        <f>I320*$O$309</f>
        <v>1225</v>
      </c>
    </row>
    <row r="321" spans="1:13" x14ac:dyDescent="0.2">
      <c r="A321" s="59"/>
      <c r="B321" s="249" t="s">
        <v>2502</v>
      </c>
      <c r="C321" s="241" t="s">
        <v>2503</v>
      </c>
      <c r="D321" s="241" t="s">
        <v>2504</v>
      </c>
      <c r="E321" s="241">
        <f t="shared" si="30"/>
        <v>28</v>
      </c>
      <c r="F321" s="24">
        <f>+I320*I310</f>
        <v>700</v>
      </c>
      <c r="G321" s="25"/>
      <c r="I321" s="73"/>
      <c r="J321" s="249" t="s">
        <v>2505</v>
      </c>
      <c r="K321" s="26">
        <f>I320*$N$310</f>
        <v>1575</v>
      </c>
      <c r="L321" s="249" t="s">
        <v>2506</v>
      </c>
      <c r="M321" s="26">
        <f>I320*$O$310</f>
        <v>2100</v>
      </c>
    </row>
    <row r="322" spans="1:13" x14ac:dyDescent="0.2">
      <c r="A322" s="59"/>
      <c r="B322" s="249"/>
      <c r="F322" s="24"/>
      <c r="G322" s="265"/>
      <c r="H322" s="265"/>
      <c r="J322" s="249"/>
      <c r="K322" s="24"/>
      <c r="L322" s="249"/>
      <c r="M322" s="24"/>
    </row>
    <row r="323" spans="1:13" x14ac:dyDescent="0.2">
      <c r="A323" s="59"/>
      <c r="B323" s="249" t="s">
        <v>2507</v>
      </c>
      <c r="C323" s="241" t="s">
        <v>2508</v>
      </c>
      <c r="D323" s="241" t="s">
        <v>2509</v>
      </c>
      <c r="E323" s="241">
        <f t="shared" si="30"/>
        <v>27</v>
      </c>
      <c r="F323" s="24">
        <f>+I323*I309</f>
        <v>840</v>
      </c>
      <c r="G323" s="25"/>
      <c r="I323" s="73">
        <v>7000</v>
      </c>
      <c r="J323" s="249" t="s">
        <v>2510</v>
      </c>
      <c r="K323" s="26">
        <f>I323*$N$309</f>
        <v>1890.0000000000002</v>
      </c>
      <c r="L323" s="249" t="s">
        <v>2511</v>
      </c>
      <c r="M323" s="26">
        <f>I323*$O$309</f>
        <v>2450</v>
      </c>
    </row>
    <row r="324" spans="1:13" x14ac:dyDescent="0.2">
      <c r="A324" s="59"/>
      <c r="B324" s="249" t="s">
        <v>2512</v>
      </c>
      <c r="C324" s="241" t="s">
        <v>2513</v>
      </c>
      <c r="D324" s="241" t="s">
        <v>2514</v>
      </c>
      <c r="E324" s="241">
        <f t="shared" si="30"/>
        <v>28</v>
      </c>
      <c r="F324" s="24">
        <f>+I323*I310</f>
        <v>1400</v>
      </c>
      <c r="G324" s="25"/>
      <c r="I324" s="73"/>
      <c r="J324" s="249" t="s">
        <v>2515</v>
      </c>
      <c r="K324" s="26">
        <f>I323*$N$310</f>
        <v>3150</v>
      </c>
      <c r="L324" s="249" t="s">
        <v>2516</v>
      </c>
      <c r="M324" s="26">
        <f>I323*$O$310</f>
        <v>4200</v>
      </c>
    </row>
    <row r="325" spans="1:13" x14ac:dyDescent="0.2">
      <c r="A325" s="59"/>
      <c r="B325" s="249"/>
      <c r="F325" s="24"/>
      <c r="G325" s="25"/>
      <c r="I325" s="73"/>
      <c r="J325" s="249"/>
      <c r="K325" s="26"/>
      <c r="L325" s="249"/>
      <c r="M325" s="26"/>
    </row>
    <row r="326" spans="1:13" x14ac:dyDescent="0.2">
      <c r="A326" s="59"/>
      <c r="B326" s="249" t="s">
        <v>2517</v>
      </c>
      <c r="C326" s="241" t="s">
        <v>2518</v>
      </c>
      <c r="D326" s="241" t="s">
        <v>2519</v>
      </c>
      <c r="E326" s="241">
        <f t="shared" si="30"/>
        <v>27</v>
      </c>
      <c r="F326" s="24">
        <f>+I326*I309</f>
        <v>1560</v>
      </c>
      <c r="G326" s="25"/>
      <c r="I326" s="73">
        <v>13000</v>
      </c>
      <c r="J326" s="249" t="s">
        <v>2520</v>
      </c>
      <c r="K326" s="26">
        <f>I326*$N$309</f>
        <v>3510.0000000000005</v>
      </c>
      <c r="L326" s="249" t="s">
        <v>2521</v>
      </c>
      <c r="M326" s="26">
        <f>I326*$O$309</f>
        <v>4550</v>
      </c>
    </row>
    <row r="327" spans="1:13" x14ac:dyDescent="0.2">
      <c r="A327" s="59"/>
      <c r="B327" s="249" t="s">
        <v>2522</v>
      </c>
      <c r="C327" s="241" t="s">
        <v>2523</v>
      </c>
      <c r="D327" s="241" t="s">
        <v>2524</v>
      </c>
      <c r="E327" s="241">
        <f t="shared" si="30"/>
        <v>28</v>
      </c>
      <c r="F327" s="24">
        <f>+I326*I310</f>
        <v>2600</v>
      </c>
      <c r="G327" s="25"/>
      <c r="I327" s="73"/>
      <c r="J327" s="249" t="s">
        <v>2525</v>
      </c>
      <c r="K327" s="26">
        <f>I326*$N$310</f>
        <v>5850</v>
      </c>
      <c r="L327" s="249" t="s">
        <v>2526</v>
      </c>
      <c r="M327" s="26">
        <f>I326*$O$310</f>
        <v>7800</v>
      </c>
    </row>
    <row r="328" spans="1:13" x14ac:dyDescent="0.2">
      <c r="A328" s="59"/>
      <c r="B328" s="249"/>
      <c r="F328" s="24"/>
      <c r="G328" s="25"/>
      <c r="I328" s="73"/>
      <c r="J328" s="249"/>
      <c r="K328" s="26"/>
      <c r="L328" s="249"/>
      <c r="M328" s="26"/>
    </row>
    <row r="329" spans="1:13" x14ac:dyDescent="0.2">
      <c r="A329" s="59"/>
      <c r="B329" s="249" t="s">
        <v>2527</v>
      </c>
      <c r="C329" s="241" t="s">
        <v>2528</v>
      </c>
      <c r="D329" s="241" t="s">
        <v>2529</v>
      </c>
      <c r="E329" s="241">
        <f t="shared" si="30"/>
        <v>27</v>
      </c>
      <c r="F329" s="56">
        <f>+I329*I309</f>
        <v>3600</v>
      </c>
      <c r="G329" s="28"/>
      <c r="I329" s="73">
        <v>30000</v>
      </c>
      <c r="J329" s="249" t="s">
        <v>2530</v>
      </c>
      <c r="K329" s="26">
        <f>I329*$N$309</f>
        <v>8100.0000000000009</v>
      </c>
      <c r="L329" s="249" t="s">
        <v>2531</v>
      </c>
      <c r="M329" s="26">
        <f>I329*$O$309</f>
        <v>10500</v>
      </c>
    </row>
    <row r="330" spans="1:13" x14ac:dyDescent="0.2">
      <c r="A330" s="59"/>
      <c r="B330" s="249" t="s">
        <v>2532</v>
      </c>
      <c r="C330" s="241" t="s">
        <v>2533</v>
      </c>
      <c r="D330" s="241" t="s">
        <v>2534</v>
      </c>
      <c r="E330" s="241">
        <f t="shared" si="30"/>
        <v>28</v>
      </c>
      <c r="F330" s="56">
        <f>+I329*I310</f>
        <v>6000</v>
      </c>
      <c r="G330" s="28"/>
      <c r="I330" s="73"/>
      <c r="J330" s="249" t="s">
        <v>2535</v>
      </c>
      <c r="K330" s="26">
        <f>I329*$N$310</f>
        <v>13500</v>
      </c>
      <c r="L330" s="249" t="s">
        <v>2536</v>
      </c>
      <c r="M330" s="26">
        <f>I329*$O$310</f>
        <v>18000</v>
      </c>
    </row>
    <row r="331" spans="1:13" x14ac:dyDescent="0.2">
      <c r="A331" s="59"/>
      <c r="B331" s="249"/>
      <c r="F331" s="56"/>
      <c r="G331" s="28"/>
      <c r="I331" s="73"/>
      <c r="J331" s="249"/>
      <c r="K331" s="29"/>
      <c r="L331" s="249"/>
      <c r="M331" s="29"/>
    </row>
    <row r="332" spans="1:13" x14ac:dyDescent="0.2">
      <c r="A332" s="59"/>
      <c r="B332" s="249" t="s">
        <v>2537</v>
      </c>
      <c r="C332" s="241" t="s">
        <v>2538</v>
      </c>
      <c r="D332" s="241" t="s">
        <v>2539</v>
      </c>
      <c r="E332" s="241">
        <f t="shared" si="30"/>
        <v>27</v>
      </c>
      <c r="F332" s="56">
        <f>+I332*I309</f>
        <v>6000</v>
      </c>
      <c r="G332" s="28"/>
      <c r="I332" s="73">
        <v>50000</v>
      </c>
      <c r="J332" s="249" t="s">
        <v>2540</v>
      </c>
      <c r="K332" s="26">
        <f>I332*$N$309</f>
        <v>13500</v>
      </c>
      <c r="L332" s="249" t="s">
        <v>2541</v>
      </c>
      <c r="M332" s="26">
        <f>I332*$O$309</f>
        <v>17500</v>
      </c>
    </row>
    <row r="333" spans="1:13" x14ac:dyDescent="0.2">
      <c r="A333" s="59"/>
      <c r="B333" s="249" t="s">
        <v>2542</v>
      </c>
      <c r="C333" s="241" t="s">
        <v>2543</v>
      </c>
      <c r="D333" s="241" t="s">
        <v>2544</v>
      </c>
      <c r="E333" s="241">
        <f t="shared" si="30"/>
        <v>28</v>
      </c>
      <c r="F333" s="56">
        <f>+I332*I310</f>
        <v>10000</v>
      </c>
      <c r="G333" s="28"/>
      <c r="I333" s="73"/>
      <c r="J333" s="249" t="s">
        <v>2545</v>
      </c>
      <c r="K333" s="26">
        <f>I332*$N$310</f>
        <v>22500</v>
      </c>
      <c r="L333" s="249" t="s">
        <v>2546</v>
      </c>
      <c r="M333" s="26">
        <f>I332*$O$310</f>
        <v>30000</v>
      </c>
    </row>
    <row r="334" spans="1:13" x14ac:dyDescent="0.2">
      <c r="A334" s="59"/>
      <c r="B334" s="249"/>
      <c r="F334" s="56"/>
      <c r="G334" s="28"/>
      <c r="I334" s="73"/>
      <c r="K334" s="29"/>
      <c r="L334" s="73"/>
      <c r="M334" s="29"/>
    </row>
    <row r="335" spans="1:13" x14ac:dyDescent="0.2">
      <c r="A335" s="59"/>
      <c r="B335" s="249" t="s">
        <v>2547</v>
      </c>
      <c r="C335" s="241" t="s">
        <v>2548</v>
      </c>
      <c r="D335" s="241" t="s">
        <v>2549</v>
      </c>
      <c r="E335" s="241">
        <f t="shared" si="30"/>
        <v>28</v>
      </c>
      <c r="F335" s="56">
        <f>+I335*I309</f>
        <v>10200</v>
      </c>
      <c r="G335" s="28"/>
      <c r="I335" s="73">
        <v>85000</v>
      </c>
      <c r="J335" s="249" t="s">
        <v>2550</v>
      </c>
      <c r="K335" s="26">
        <f>I335*$N$309</f>
        <v>22950</v>
      </c>
      <c r="L335" s="249" t="s">
        <v>2551</v>
      </c>
      <c r="M335" s="26">
        <f>I335*$O$309</f>
        <v>29749.999999999996</v>
      </c>
    </row>
    <row r="336" spans="1:13" x14ac:dyDescent="0.2">
      <c r="A336" s="59"/>
      <c r="B336" s="249" t="s">
        <v>2552</v>
      </c>
      <c r="C336" s="241" t="s">
        <v>2553</v>
      </c>
      <c r="D336" s="241" t="s">
        <v>2554</v>
      </c>
      <c r="E336" s="241">
        <f t="shared" si="30"/>
        <v>29</v>
      </c>
      <c r="F336" s="56">
        <f>+I335*I310</f>
        <v>17000</v>
      </c>
      <c r="G336" s="28"/>
      <c r="I336" s="73"/>
      <c r="J336" s="249" t="s">
        <v>2555</v>
      </c>
      <c r="K336" s="26">
        <f>I335*$N$310</f>
        <v>38250</v>
      </c>
      <c r="L336" s="249" t="s">
        <v>2556</v>
      </c>
      <c r="M336" s="26">
        <f>I335*$O$310</f>
        <v>51000</v>
      </c>
    </row>
    <row r="337" spans="1:13" x14ac:dyDescent="0.2">
      <c r="A337" s="59"/>
      <c r="B337" s="249"/>
      <c r="F337" s="24"/>
      <c r="G337" s="25"/>
      <c r="I337" s="73"/>
      <c r="K337" s="26"/>
      <c r="L337" s="73"/>
      <c r="M337" s="26"/>
    </row>
    <row r="338" spans="1:13" x14ac:dyDescent="0.2">
      <c r="A338" s="59"/>
      <c r="B338" s="249" t="s">
        <v>2557</v>
      </c>
      <c r="C338" s="241" t="s">
        <v>2558</v>
      </c>
      <c r="D338" s="241" t="s">
        <v>2559</v>
      </c>
      <c r="E338" s="241">
        <f t="shared" si="30"/>
        <v>34</v>
      </c>
      <c r="F338" s="56">
        <f>+I338*I309</f>
        <v>216</v>
      </c>
      <c r="G338" s="28"/>
      <c r="I338" s="73">
        <v>1800</v>
      </c>
      <c r="J338" s="249" t="s">
        <v>2560</v>
      </c>
      <c r="K338" s="26">
        <f>I338*$N$309</f>
        <v>486.00000000000006</v>
      </c>
      <c r="L338" s="249" t="s">
        <v>2561</v>
      </c>
      <c r="M338" s="26">
        <f>I338*$O$309</f>
        <v>630</v>
      </c>
    </row>
    <row r="339" spans="1:13" x14ac:dyDescent="0.2">
      <c r="A339" s="59"/>
      <c r="B339" s="249" t="s">
        <v>2562</v>
      </c>
      <c r="C339" s="241" t="s">
        <v>2563</v>
      </c>
      <c r="D339" s="241" t="s">
        <v>2564</v>
      </c>
      <c r="E339" s="241">
        <f t="shared" si="30"/>
        <v>35</v>
      </c>
      <c r="F339" s="56">
        <f>+I338*I310</f>
        <v>360</v>
      </c>
      <c r="G339" s="28"/>
      <c r="I339" s="73"/>
      <c r="J339" s="249" t="s">
        <v>2565</v>
      </c>
      <c r="K339" s="26">
        <f>I338*$N$310</f>
        <v>810</v>
      </c>
      <c r="L339" s="249" t="s">
        <v>2566</v>
      </c>
      <c r="M339" s="26">
        <f>I338*$O$310</f>
        <v>1080</v>
      </c>
    </row>
    <row r="340" spans="1:13" x14ac:dyDescent="0.2">
      <c r="A340" s="59"/>
      <c r="B340" s="249"/>
      <c r="F340" s="24"/>
      <c r="G340" s="25"/>
      <c r="I340" s="73"/>
      <c r="K340" s="26"/>
      <c r="L340" s="73"/>
      <c r="M340" s="26"/>
    </row>
    <row r="341" spans="1:13" x14ac:dyDescent="0.2">
      <c r="A341" s="59"/>
      <c r="B341" s="249" t="s">
        <v>2567</v>
      </c>
      <c r="C341" s="241" t="s">
        <v>2568</v>
      </c>
      <c r="D341" s="241" t="s">
        <v>2569</v>
      </c>
      <c r="E341" s="241">
        <f t="shared" si="30"/>
        <v>34</v>
      </c>
      <c r="F341" s="24">
        <f>+I341*I309</f>
        <v>300</v>
      </c>
      <c r="G341" s="25"/>
      <c r="I341" s="73">
        <v>2500</v>
      </c>
      <c r="J341" s="249" t="s">
        <v>2570</v>
      </c>
      <c r="K341" s="26">
        <f>I341*$N$309</f>
        <v>675</v>
      </c>
      <c r="L341" s="249" t="s">
        <v>2571</v>
      </c>
      <c r="M341" s="26">
        <f>I341*$O$309</f>
        <v>875</v>
      </c>
    </row>
    <row r="342" spans="1:13" x14ac:dyDescent="0.2">
      <c r="A342" s="59"/>
      <c r="B342" s="249" t="s">
        <v>2572</v>
      </c>
      <c r="C342" s="241" t="s">
        <v>2573</v>
      </c>
      <c r="D342" s="241" t="s">
        <v>2574</v>
      </c>
      <c r="E342" s="241">
        <f t="shared" si="30"/>
        <v>35</v>
      </c>
      <c r="F342" s="24">
        <f>+I341*I310</f>
        <v>500</v>
      </c>
      <c r="G342" s="25"/>
      <c r="I342" s="73"/>
      <c r="J342" s="249" t="s">
        <v>2575</v>
      </c>
      <c r="K342" s="26">
        <f>I341*$N$310</f>
        <v>1125</v>
      </c>
      <c r="L342" s="249" t="s">
        <v>2576</v>
      </c>
      <c r="M342" s="26">
        <f>I341*$O$310</f>
        <v>1500</v>
      </c>
    </row>
    <row r="343" spans="1:13" x14ac:dyDescent="0.2">
      <c r="A343" s="59"/>
      <c r="B343" s="249"/>
      <c r="F343" s="24"/>
      <c r="G343" s="25"/>
      <c r="I343" s="73"/>
      <c r="J343" s="249"/>
      <c r="K343" s="26"/>
      <c r="M343" s="26"/>
    </row>
    <row r="344" spans="1:13" x14ac:dyDescent="0.2">
      <c r="A344" s="59"/>
      <c r="B344" s="249" t="s">
        <v>2577</v>
      </c>
      <c r="C344" s="241" t="s">
        <v>2578</v>
      </c>
      <c r="D344" s="241" t="s">
        <v>2579</v>
      </c>
      <c r="E344" s="241">
        <f t="shared" si="30"/>
        <v>34</v>
      </c>
      <c r="F344" s="24">
        <f>+I344*I309</f>
        <v>480</v>
      </c>
      <c r="G344" s="25"/>
      <c r="I344" s="73">
        <v>4000</v>
      </c>
      <c r="J344" s="249" t="s">
        <v>2580</v>
      </c>
      <c r="K344" s="26">
        <f>I344*$N$309</f>
        <v>1080</v>
      </c>
      <c r="L344" s="249" t="s">
        <v>2581</v>
      </c>
      <c r="M344" s="26">
        <f>I344*$O$309</f>
        <v>1400</v>
      </c>
    </row>
    <row r="345" spans="1:13" x14ac:dyDescent="0.2">
      <c r="A345" s="59"/>
      <c r="B345" s="249" t="s">
        <v>2582</v>
      </c>
      <c r="C345" s="241" t="s">
        <v>2583</v>
      </c>
      <c r="D345" s="241" t="s">
        <v>2584</v>
      </c>
      <c r="E345" s="241">
        <f t="shared" si="30"/>
        <v>35</v>
      </c>
      <c r="F345" s="24">
        <f>+I344*I310</f>
        <v>800</v>
      </c>
      <c r="G345" s="25"/>
      <c r="I345" s="73"/>
      <c r="J345" s="249" t="s">
        <v>2585</v>
      </c>
      <c r="K345" s="26">
        <f>I344*$N$310</f>
        <v>1800</v>
      </c>
      <c r="L345" s="249" t="s">
        <v>2586</v>
      </c>
      <c r="M345" s="26">
        <f>I344*$O$310</f>
        <v>2400</v>
      </c>
    </row>
    <row r="346" spans="1:13" x14ac:dyDescent="0.2">
      <c r="A346" s="59"/>
      <c r="B346" s="249"/>
      <c r="F346" s="24"/>
      <c r="G346" s="25"/>
      <c r="I346" s="73"/>
      <c r="J346" s="249"/>
      <c r="K346" s="26"/>
      <c r="L346" s="249"/>
      <c r="M346" s="26"/>
    </row>
    <row r="347" spans="1:13" x14ac:dyDescent="0.2">
      <c r="A347" s="59"/>
      <c r="B347" s="249" t="s">
        <v>2587</v>
      </c>
      <c r="C347" s="241" t="s">
        <v>2588</v>
      </c>
      <c r="D347" s="241" t="s">
        <v>2589</v>
      </c>
      <c r="E347" s="241">
        <f t="shared" si="30"/>
        <v>35</v>
      </c>
      <c r="F347" s="24">
        <f>+I347*I309</f>
        <v>840</v>
      </c>
      <c r="G347" s="25"/>
      <c r="I347" s="73">
        <v>7000</v>
      </c>
      <c r="J347" s="249" t="s">
        <v>2590</v>
      </c>
      <c r="K347" s="26">
        <f>I347*$N$309</f>
        <v>1890.0000000000002</v>
      </c>
      <c r="L347" s="249" t="s">
        <v>2591</v>
      </c>
      <c r="M347" s="26">
        <f>I347*$O$309</f>
        <v>2450</v>
      </c>
    </row>
    <row r="348" spans="1:13" x14ac:dyDescent="0.2">
      <c r="A348" s="59"/>
      <c r="B348" s="249" t="s">
        <v>2592</v>
      </c>
      <c r="C348" s="241" t="s">
        <v>2593</v>
      </c>
      <c r="D348" s="241" t="s">
        <v>2594</v>
      </c>
      <c r="E348" s="241">
        <f t="shared" si="30"/>
        <v>36</v>
      </c>
      <c r="F348" s="24">
        <f>+I347*I310</f>
        <v>1400</v>
      </c>
      <c r="G348" s="25"/>
      <c r="I348" s="73"/>
      <c r="J348" s="249" t="s">
        <v>2595</v>
      </c>
      <c r="K348" s="26">
        <f>I347*$N$310</f>
        <v>3150</v>
      </c>
      <c r="L348" s="249" t="s">
        <v>2596</v>
      </c>
      <c r="M348" s="26">
        <f>I347*$O$310</f>
        <v>4200</v>
      </c>
    </row>
    <row r="349" spans="1:13" x14ac:dyDescent="0.2">
      <c r="A349" s="59"/>
      <c r="B349" s="249"/>
      <c r="F349" s="24"/>
      <c r="G349" s="25"/>
      <c r="I349" s="73"/>
      <c r="J349" s="249"/>
      <c r="K349" s="26"/>
      <c r="L349" s="249"/>
      <c r="M349" s="26"/>
    </row>
    <row r="350" spans="1:13" x14ac:dyDescent="0.2">
      <c r="A350" s="59"/>
      <c r="B350" s="249" t="s">
        <v>2597</v>
      </c>
      <c r="C350" s="241" t="s">
        <v>2598</v>
      </c>
      <c r="D350" s="241" t="s">
        <v>2599</v>
      </c>
      <c r="E350" s="241">
        <f t="shared" si="30"/>
        <v>35</v>
      </c>
      <c r="F350" s="24">
        <f>+I350*I309</f>
        <v>2400</v>
      </c>
      <c r="G350" s="25"/>
      <c r="H350" s="265"/>
      <c r="I350" s="73">
        <v>20000</v>
      </c>
      <c r="J350" s="249" t="s">
        <v>2600</v>
      </c>
      <c r="K350" s="26">
        <f>I350*$N$309</f>
        <v>5400</v>
      </c>
      <c r="L350" s="249" t="s">
        <v>2601</v>
      </c>
      <c r="M350" s="26">
        <f>I350*$O$309</f>
        <v>7000</v>
      </c>
    </row>
    <row r="351" spans="1:13" x14ac:dyDescent="0.2">
      <c r="A351" s="59"/>
      <c r="B351" s="249" t="s">
        <v>2602</v>
      </c>
      <c r="C351" s="241" t="s">
        <v>2603</v>
      </c>
      <c r="D351" s="241" t="s">
        <v>2604</v>
      </c>
      <c r="E351" s="241">
        <f t="shared" si="30"/>
        <v>36</v>
      </c>
      <c r="F351" s="24">
        <f>+I350*I310</f>
        <v>4000</v>
      </c>
      <c r="G351" s="25"/>
      <c r="H351" s="265"/>
      <c r="I351" s="73"/>
      <c r="J351" s="249" t="s">
        <v>2605</v>
      </c>
      <c r="K351" s="26">
        <f>I350*$N$310</f>
        <v>9000</v>
      </c>
      <c r="L351" s="249" t="s">
        <v>2606</v>
      </c>
      <c r="M351" s="26">
        <f>I350*$O$310</f>
        <v>12000</v>
      </c>
    </row>
    <row r="352" spans="1:13" x14ac:dyDescent="0.2">
      <c r="A352" s="59"/>
      <c r="B352" s="249"/>
      <c r="F352" s="24"/>
      <c r="G352" s="25"/>
      <c r="I352" s="73"/>
      <c r="J352" s="249"/>
      <c r="K352" s="26"/>
      <c r="L352" s="249"/>
      <c r="M352" s="26"/>
    </row>
    <row r="353" spans="1:17" x14ac:dyDescent="0.2">
      <c r="A353" s="59"/>
      <c r="B353" s="249" t="s">
        <v>2607</v>
      </c>
      <c r="C353" s="241" t="s">
        <v>2608</v>
      </c>
      <c r="D353" s="241" t="s">
        <v>2609</v>
      </c>
      <c r="E353" s="241">
        <f t="shared" si="30"/>
        <v>35</v>
      </c>
      <c r="F353" s="24">
        <f>+I353*I309</f>
        <v>2880</v>
      </c>
      <c r="G353" s="25"/>
      <c r="H353" s="265"/>
      <c r="I353" s="73">
        <v>24000</v>
      </c>
      <c r="J353" s="249" t="s">
        <v>2610</v>
      </c>
      <c r="K353" s="26">
        <f>I353*$N$309</f>
        <v>6480</v>
      </c>
      <c r="L353" s="249" t="s">
        <v>2611</v>
      </c>
      <c r="M353" s="26">
        <f>I353*$O$309</f>
        <v>8400</v>
      </c>
    </row>
    <row r="354" spans="1:17" x14ac:dyDescent="0.2">
      <c r="A354" s="59"/>
      <c r="B354" s="249" t="s">
        <v>2612</v>
      </c>
      <c r="C354" s="241" t="s">
        <v>2613</v>
      </c>
      <c r="D354" s="241" t="s">
        <v>2614</v>
      </c>
      <c r="E354" s="241">
        <f t="shared" si="30"/>
        <v>36</v>
      </c>
      <c r="F354" s="24">
        <f>+I353*I310</f>
        <v>4800</v>
      </c>
      <c r="G354" s="25"/>
      <c r="H354" s="265"/>
      <c r="I354" s="73"/>
      <c r="J354" s="249" t="s">
        <v>2615</v>
      </c>
      <c r="K354" s="26">
        <f>I353*$N$310</f>
        <v>10800</v>
      </c>
      <c r="L354" s="249" t="s">
        <v>2616</v>
      </c>
      <c r="M354" s="26">
        <f>I353*$O$310</f>
        <v>14400</v>
      </c>
    </row>
    <row r="355" spans="1:17" x14ac:dyDescent="0.2">
      <c r="A355" s="59"/>
      <c r="B355" s="249"/>
      <c r="F355" s="24"/>
      <c r="G355" s="25"/>
      <c r="I355" s="73"/>
      <c r="K355" s="26"/>
      <c r="L355" s="73"/>
      <c r="M355" s="26"/>
    </row>
    <row r="356" spans="1:17" x14ac:dyDescent="0.2">
      <c r="A356" s="59"/>
      <c r="B356" s="249" t="s">
        <v>2617</v>
      </c>
      <c r="C356" s="241" t="s">
        <v>2618</v>
      </c>
      <c r="D356" s="241" t="s">
        <v>2619</v>
      </c>
      <c r="E356" s="241">
        <f t="shared" si="30"/>
        <v>36</v>
      </c>
      <c r="F356" s="24">
        <f>+I356*I309</f>
        <v>4800</v>
      </c>
      <c r="G356" s="25"/>
      <c r="H356" s="265"/>
      <c r="I356" s="73">
        <v>40000</v>
      </c>
      <c r="J356" s="249" t="s">
        <v>2620</v>
      </c>
      <c r="K356" s="26">
        <f>I356*$N$309</f>
        <v>10800</v>
      </c>
      <c r="L356" s="249" t="s">
        <v>2621</v>
      </c>
      <c r="M356" s="26">
        <f>I356*$O$309</f>
        <v>14000</v>
      </c>
    </row>
    <row r="357" spans="1:17" x14ac:dyDescent="0.2">
      <c r="A357" s="59"/>
      <c r="B357" s="249" t="s">
        <v>2622</v>
      </c>
      <c r="C357" s="241" t="s">
        <v>2623</v>
      </c>
      <c r="D357" s="241" t="s">
        <v>2624</v>
      </c>
      <c r="E357" s="241">
        <f t="shared" si="30"/>
        <v>37</v>
      </c>
      <c r="F357" s="24">
        <f>+I356*I310</f>
        <v>8000</v>
      </c>
      <c r="G357" s="25"/>
      <c r="H357" s="265"/>
      <c r="I357" s="73"/>
      <c r="J357" s="249" t="s">
        <v>2625</v>
      </c>
      <c r="K357" s="26">
        <f>I356*$N$310</f>
        <v>18000</v>
      </c>
      <c r="L357" s="249" t="s">
        <v>2626</v>
      </c>
      <c r="M357" s="26">
        <f>I356*$O$310</f>
        <v>24000</v>
      </c>
    </row>
    <row r="358" spans="1:17" x14ac:dyDescent="0.2">
      <c r="A358" s="59"/>
      <c r="B358" s="249"/>
      <c r="F358" s="24"/>
      <c r="G358" s="25"/>
      <c r="H358" s="265"/>
      <c r="I358" s="73"/>
      <c r="J358" s="249"/>
      <c r="K358" s="26"/>
      <c r="L358" s="249"/>
      <c r="M358" s="26"/>
    </row>
    <row r="359" spans="1:17" ht="18" x14ac:dyDescent="0.2">
      <c r="A359" s="107" t="s">
        <v>2627</v>
      </c>
      <c r="B359" s="64"/>
      <c r="C359" s="72"/>
      <c r="D359" s="72"/>
      <c r="E359" s="72"/>
      <c r="F359" s="71"/>
      <c r="G359" s="71"/>
      <c r="J359" s="71"/>
      <c r="K359" s="71"/>
      <c r="L359" s="71"/>
      <c r="M359" s="71"/>
    </row>
    <row r="360" spans="1:17" x14ac:dyDescent="0.2">
      <c r="A360" s="59"/>
      <c r="B360" s="249"/>
      <c r="F360" s="24"/>
      <c r="G360" s="25"/>
      <c r="H360" s="265"/>
      <c r="I360" s="73"/>
      <c r="J360" s="249"/>
      <c r="K360" s="26"/>
      <c r="L360" s="249"/>
      <c r="M360" s="26"/>
      <c r="P360" s="59" t="s">
        <v>1558</v>
      </c>
      <c r="Q360" s="59" t="s">
        <v>1559</v>
      </c>
    </row>
    <row r="361" spans="1:17" ht="30" x14ac:dyDescent="0.35">
      <c r="A361" s="59"/>
      <c r="B361" s="75" t="s">
        <v>2628</v>
      </c>
      <c r="C361" s="148" t="s">
        <v>2629</v>
      </c>
      <c r="F361" s="24"/>
      <c r="G361" s="25"/>
      <c r="H361" s="265"/>
      <c r="I361" s="149">
        <v>0.14000000000000001</v>
      </c>
      <c r="J361" s="249"/>
      <c r="K361" s="26"/>
      <c r="L361" s="249"/>
      <c r="M361" s="26"/>
      <c r="P361" s="150">
        <v>0.28000000000000003</v>
      </c>
      <c r="Q361" s="150">
        <v>0.42</v>
      </c>
    </row>
    <row r="362" spans="1:17" ht="30" x14ac:dyDescent="0.35">
      <c r="A362" s="59"/>
      <c r="B362" s="75" t="s">
        <v>1562</v>
      </c>
      <c r="C362" s="148" t="s">
        <v>2630</v>
      </c>
      <c r="F362" s="24"/>
      <c r="G362" s="25"/>
      <c r="H362" s="265"/>
      <c r="I362" s="149">
        <v>0.2</v>
      </c>
      <c r="J362" s="249"/>
      <c r="K362" s="26"/>
      <c r="L362" s="249"/>
      <c r="M362" s="26"/>
      <c r="P362" s="150">
        <v>0.4</v>
      </c>
      <c r="Q362" s="150">
        <v>0.6</v>
      </c>
    </row>
    <row r="363" spans="1:17" x14ac:dyDescent="0.2">
      <c r="A363" s="59"/>
      <c r="B363" s="249"/>
      <c r="F363" s="24"/>
      <c r="G363" s="25"/>
      <c r="H363" s="265"/>
      <c r="I363" s="73"/>
      <c r="J363" s="249"/>
      <c r="K363" s="26"/>
      <c r="L363" s="249"/>
      <c r="M363" s="26"/>
    </row>
    <row r="364" spans="1:17" x14ac:dyDescent="0.2">
      <c r="A364" s="68" t="s">
        <v>118</v>
      </c>
      <c r="B364" s="67" t="s">
        <v>331</v>
      </c>
      <c r="C364" s="66" t="s">
        <v>119</v>
      </c>
      <c r="D364" s="66"/>
      <c r="E364" s="66"/>
      <c r="F364" s="65" t="s">
        <v>121</v>
      </c>
      <c r="G364" s="65"/>
      <c r="J364" s="76" t="s">
        <v>1571</v>
      </c>
      <c r="K364" s="76" t="s">
        <v>121</v>
      </c>
      <c r="L364" s="76" t="s">
        <v>1572</v>
      </c>
      <c r="M364" s="76" t="s">
        <v>121</v>
      </c>
    </row>
    <row r="365" spans="1:17" s="5" customFormat="1" x14ac:dyDescent="0.2">
      <c r="A365" s="21"/>
      <c r="B365" s="14"/>
      <c r="C365" s="11"/>
      <c r="D365" s="11"/>
      <c r="E365" s="11"/>
      <c r="J365" s="14"/>
      <c r="K365" s="56"/>
      <c r="L365" s="14"/>
      <c r="M365" s="56"/>
    </row>
    <row r="366" spans="1:17" s="5" customFormat="1" x14ac:dyDescent="0.2">
      <c r="A366" s="21"/>
      <c r="B366" s="14" t="s">
        <v>2631</v>
      </c>
      <c r="C366" s="11" t="s">
        <v>2632</v>
      </c>
      <c r="D366" s="11" t="s">
        <v>2633</v>
      </c>
      <c r="E366" s="11">
        <f t="shared" ref="E366:E367" si="31">LEN(D366)</f>
        <v>38</v>
      </c>
      <c r="F366" s="56">
        <f>ROUNDUP(I366*I362,0)</f>
        <v>3</v>
      </c>
      <c r="I366" s="5">
        <v>15</v>
      </c>
      <c r="J366" s="14" t="s">
        <v>2634</v>
      </c>
      <c r="K366" s="56">
        <f>ROUNDUP(I366*P362,1)</f>
        <v>6</v>
      </c>
      <c r="L366" s="14" t="s">
        <v>2635</v>
      </c>
      <c r="M366" s="56">
        <f>ROUNDUP(I366*Q362,1)</f>
        <v>9</v>
      </c>
    </row>
    <row r="367" spans="1:17" s="5" customFormat="1" x14ac:dyDescent="0.2">
      <c r="A367" s="21"/>
      <c r="B367" s="14" t="s">
        <v>2636</v>
      </c>
      <c r="C367" s="11" t="s">
        <v>2637</v>
      </c>
      <c r="D367" s="11" t="s">
        <v>2638</v>
      </c>
      <c r="E367" s="11">
        <f t="shared" si="31"/>
        <v>37</v>
      </c>
      <c r="F367" s="56">
        <f>ROUNDUP(I367*I361,1)</f>
        <v>2.1</v>
      </c>
      <c r="I367" s="5">
        <v>15</v>
      </c>
      <c r="J367" s="14" t="s">
        <v>2639</v>
      </c>
      <c r="K367" s="56">
        <f>ROUNDUP(I367*P361,1)</f>
        <v>4.2</v>
      </c>
      <c r="L367" s="14" t="s">
        <v>2640</v>
      </c>
      <c r="M367" s="56">
        <f>ROUNDUP(I367*Q361,1)</f>
        <v>6.3</v>
      </c>
    </row>
    <row r="368" spans="1:17" s="5" customFormat="1" x14ac:dyDescent="0.2">
      <c r="A368" s="21"/>
      <c r="B368" s="14"/>
      <c r="C368" s="11"/>
      <c r="D368" s="11"/>
      <c r="E368" s="11"/>
      <c r="F368" s="56"/>
      <c r="J368" s="14"/>
      <c r="K368" s="56"/>
      <c r="L368" s="14"/>
      <c r="M368" s="56"/>
    </row>
    <row r="369" spans="1:17" s="5" customFormat="1" x14ac:dyDescent="0.2">
      <c r="A369" s="21"/>
      <c r="B369" s="14" t="s">
        <v>2641</v>
      </c>
      <c r="C369" s="11" t="s">
        <v>2642</v>
      </c>
      <c r="D369" s="11" t="s">
        <v>2643</v>
      </c>
      <c r="E369" s="11">
        <v>26</v>
      </c>
      <c r="F369" s="56">
        <v>199</v>
      </c>
      <c r="J369" s="14" t="s">
        <v>2644</v>
      </c>
      <c r="K369" s="56">
        <v>398</v>
      </c>
      <c r="L369" s="14" t="s">
        <v>2645</v>
      </c>
      <c r="M369" s="56">
        <v>597</v>
      </c>
    </row>
    <row r="370" spans="1:17" s="5" customFormat="1" x14ac:dyDescent="0.2">
      <c r="A370" s="21"/>
      <c r="B370" s="14" t="s">
        <v>2646</v>
      </c>
      <c r="C370" s="11" t="s">
        <v>2647</v>
      </c>
      <c r="D370" s="11" t="s">
        <v>2648</v>
      </c>
      <c r="E370" s="11">
        <v>25</v>
      </c>
      <c r="F370" s="56">
        <v>140</v>
      </c>
      <c r="J370" s="14" t="s">
        <v>2649</v>
      </c>
      <c r="K370" s="56">
        <v>279</v>
      </c>
      <c r="L370" s="14" t="s">
        <v>2650</v>
      </c>
      <c r="M370" s="56">
        <v>418</v>
      </c>
    </row>
    <row r="371" spans="1:17" s="5" customFormat="1" x14ac:dyDescent="0.2">
      <c r="A371" s="21"/>
      <c r="B371" s="14"/>
      <c r="C371" s="11"/>
      <c r="D371" s="11"/>
      <c r="E371" s="11"/>
      <c r="F371" s="56"/>
      <c r="J371" s="14"/>
      <c r="K371" s="56"/>
      <c r="L371" s="14"/>
      <c r="M371" s="56"/>
    </row>
    <row r="372" spans="1:17" s="5" customFormat="1" x14ac:dyDescent="0.2">
      <c r="A372" s="21"/>
      <c r="B372" s="14" t="s">
        <v>2651</v>
      </c>
      <c r="C372" s="11" t="s">
        <v>2652</v>
      </c>
      <c r="D372" s="11" t="s">
        <v>2653</v>
      </c>
      <c r="E372" s="11">
        <v>37</v>
      </c>
      <c r="F372" s="56">
        <v>3</v>
      </c>
      <c r="J372" s="14" t="s">
        <v>2654</v>
      </c>
      <c r="K372" s="56">
        <v>6</v>
      </c>
      <c r="L372" s="14" t="s">
        <v>2655</v>
      </c>
      <c r="M372" s="56">
        <v>9</v>
      </c>
    </row>
    <row r="373" spans="1:17" s="5" customFormat="1" x14ac:dyDescent="0.2">
      <c r="A373" s="21"/>
      <c r="B373" s="14" t="s">
        <v>2656</v>
      </c>
      <c r="C373" s="11" t="s">
        <v>2657</v>
      </c>
      <c r="D373" s="11" t="s">
        <v>2658</v>
      </c>
      <c r="E373" s="11">
        <v>36</v>
      </c>
      <c r="F373" s="56">
        <v>2.1</v>
      </c>
      <c r="J373" s="14" t="s">
        <v>2659</v>
      </c>
      <c r="K373" s="56">
        <v>4.2</v>
      </c>
      <c r="L373" s="14" t="s">
        <v>2660</v>
      </c>
      <c r="M373" s="56">
        <v>6.3000000000000007</v>
      </c>
    </row>
    <row r="375" spans="1:17" ht="18" x14ac:dyDescent="0.2">
      <c r="A375" s="107" t="s">
        <v>2661</v>
      </c>
      <c r="B375" s="64"/>
      <c r="C375" s="72"/>
      <c r="D375" s="72"/>
      <c r="E375" s="72"/>
      <c r="F375" s="71"/>
      <c r="G375" s="71"/>
      <c r="J375" s="71"/>
      <c r="K375" s="71"/>
      <c r="L375" s="71"/>
      <c r="M375" s="71"/>
    </row>
    <row r="376" spans="1:17" x14ac:dyDescent="0.2">
      <c r="A376" s="59"/>
      <c r="B376" s="249"/>
      <c r="F376" s="24"/>
      <c r="G376" s="25"/>
      <c r="H376" s="265"/>
      <c r="I376" s="73"/>
      <c r="J376" s="249"/>
      <c r="K376" s="26"/>
      <c r="L376" s="249"/>
      <c r="M376" s="26"/>
      <c r="P376" s="59" t="s">
        <v>1558</v>
      </c>
      <c r="Q376" s="59" t="s">
        <v>1559</v>
      </c>
    </row>
    <row r="377" spans="1:17" ht="30" x14ac:dyDescent="0.35">
      <c r="A377" s="59"/>
      <c r="B377" s="75" t="s">
        <v>2628</v>
      </c>
      <c r="C377" s="148" t="s">
        <v>2629</v>
      </c>
      <c r="F377" s="24"/>
      <c r="G377" s="25"/>
      <c r="H377" s="265"/>
      <c r="I377" s="149">
        <v>0.14000000000000001</v>
      </c>
      <c r="J377" s="249"/>
      <c r="K377" s="26"/>
      <c r="L377" s="249"/>
      <c r="M377" s="26"/>
      <c r="P377" s="150">
        <v>0.28000000000000003</v>
      </c>
      <c r="Q377" s="150">
        <v>0.42</v>
      </c>
    </row>
    <row r="378" spans="1:17" ht="30" x14ac:dyDescent="0.35">
      <c r="A378" s="59"/>
      <c r="B378" s="75" t="s">
        <v>1562</v>
      </c>
      <c r="C378" s="148" t="s">
        <v>2630</v>
      </c>
      <c r="F378" s="24"/>
      <c r="G378" s="25"/>
      <c r="H378" s="265"/>
      <c r="I378" s="149">
        <v>0.2</v>
      </c>
      <c r="J378" s="249"/>
      <c r="K378" s="26"/>
      <c r="L378" s="249"/>
      <c r="M378" s="26"/>
      <c r="P378" s="150">
        <v>0.4</v>
      </c>
      <c r="Q378" s="150">
        <v>0.6</v>
      </c>
    </row>
    <row r="379" spans="1:17" x14ac:dyDescent="0.2">
      <c r="A379" s="59"/>
      <c r="B379" s="249"/>
      <c r="F379" s="24"/>
      <c r="G379" s="25"/>
      <c r="H379" s="265"/>
      <c r="I379" s="73"/>
      <c r="J379" s="249"/>
      <c r="K379" s="26"/>
      <c r="L379" s="249"/>
      <c r="M379" s="26"/>
    </row>
    <row r="380" spans="1:17" x14ac:dyDescent="0.2">
      <c r="A380" s="68" t="s">
        <v>118</v>
      </c>
      <c r="B380" s="67" t="s">
        <v>331</v>
      </c>
      <c r="C380" s="66" t="s">
        <v>119</v>
      </c>
      <c r="D380" s="66"/>
      <c r="E380" s="66"/>
      <c r="F380" s="65" t="s">
        <v>121</v>
      </c>
      <c r="G380" s="65"/>
      <c r="J380" s="76" t="s">
        <v>1571</v>
      </c>
      <c r="K380" s="76" t="s">
        <v>121</v>
      </c>
      <c r="L380" s="76" t="s">
        <v>1572</v>
      </c>
      <c r="M380" s="76" t="s">
        <v>121</v>
      </c>
    </row>
    <row r="381" spans="1:17" s="5" customFormat="1" x14ac:dyDescent="0.2">
      <c r="A381" s="21"/>
      <c r="B381" s="14" t="s">
        <v>2662</v>
      </c>
      <c r="C381" s="241" t="s">
        <v>2663</v>
      </c>
      <c r="D381" s="241" t="s">
        <v>2664</v>
      </c>
      <c r="E381" s="241">
        <f>LEN(D381)</f>
        <v>26</v>
      </c>
      <c r="F381" s="153">
        <f>ROUNDUP(I377*$I$381,0)</f>
        <v>140</v>
      </c>
      <c r="I381" s="5">
        <v>995</v>
      </c>
      <c r="J381" s="14" t="s">
        <v>2665</v>
      </c>
      <c r="K381" s="153">
        <f>ROUNDUP(P377*$I$381,0)</f>
        <v>279</v>
      </c>
      <c r="L381" s="14" t="s">
        <v>2666</v>
      </c>
      <c r="M381" s="153">
        <f>ROUNDUP(Q377*$I$381,0)</f>
        <v>418</v>
      </c>
    </row>
    <row r="382" spans="1:17" s="5" customFormat="1" x14ac:dyDescent="0.2">
      <c r="A382" s="21"/>
      <c r="B382" s="14" t="s">
        <v>2667</v>
      </c>
      <c r="C382" s="241" t="s">
        <v>2668</v>
      </c>
      <c r="D382" s="241" t="s">
        <v>2669</v>
      </c>
      <c r="E382" s="241">
        <f>LEN(D382)</f>
        <v>27</v>
      </c>
      <c r="F382" s="153">
        <f>ROUNDUP(I378*$I$381,0)</f>
        <v>199</v>
      </c>
      <c r="J382" s="14" t="s">
        <v>2670</v>
      </c>
      <c r="K382" s="153">
        <f>ROUNDUP(P378*$I$381,0)</f>
        <v>398</v>
      </c>
      <c r="L382" s="14" t="s">
        <v>2671</v>
      </c>
      <c r="M382" s="153">
        <f>ROUNDUP(Q378*$I$381,0)</f>
        <v>597</v>
      </c>
    </row>
    <row r="383" spans="1:17" x14ac:dyDescent="0.2">
      <c r="B383" s="14"/>
      <c r="J383" s="14"/>
      <c r="L383" s="14"/>
    </row>
    <row r="384" spans="1:17" s="5" customFormat="1" x14ac:dyDescent="0.2">
      <c r="A384" s="21"/>
      <c r="B384" s="14" t="s">
        <v>2672</v>
      </c>
      <c r="C384" s="241" t="s">
        <v>2673</v>
      </c>
      <c r="D384" s="241" t="s">
        <v>2674</v>
      </c>
      <c r="E384" s="241">
        <f>LEN(D384)</f>
        <v>33</v>
      </c>
      <c r="F384" s="153">
        <f>ROUNDUP(I377*$I$384,0)</f>
        <v>14</v>
      </c>
      <c r="I384" s="5">
        <v>100</v>
      </c>
      <c r="J384" s="14" t="s">
        <v>2675</v>
      </c>
      <c r="K384" s="153">
        <f>ROUNDUP(P377*$I$384,0)</f>
        <v>28</v>
      </c>
      <c r="L384" s="14" t="s">
        <v>2676</v>
      </c>
      <c r="M384" s="153">
        <f>ROUNDUP(Q377*$I$384,0)</f>
        <v>42</v>
      </c>
    </row>
    <row r="385" spans="1:13" s="5" customFormat="1" x14ac:dyDescent="0.2">
      <c r="A385" s="21"/>
      <c r="B385" s="14" t="s">
        <v>2677</v>
      </c>
      <c r="C385" s="241" t="s">
        <v>2678</v>
      </c>
      <c r="D385" s="241" t="s">
        <v>2679</v>
      </c>
      <c r="E385" s="241">
        <f t="shared" ref="E385" si="32">LEN(D385)</f>
        <v>34</v>
      </c>
      <c r="F385" s="153">
        <f>ROUNDUP(I378*$I$384,0)</f>
        <v>20</v>
      </c>
      <c r="J385" s="14" t="s">
        <v>2680</v>
      </c>
      <c r="K385" s="153">
        <f>ROUNDUP(P378*$I$384,0)</f>
        <v>40</v>
      </c>
      <c r="L385" s="14" t="s">
        <v>2681</v>
      </c>
      <c r="M385" s="153">
        <f>ROUNDUP(Q378*$I$384,0)</f>
        <v>60</v>
      </c>
    </row>
    <row r="388" spans="1:13" ht="18" x14ac:dyDescent="0.2">
      <c r="A388" s="107" t="s">
        <v>322</v>
      </c>
      <c r="B388" s="64"/>
      <c r="C388" s="63"/>
      <c r="D388" s="63"/>
      <c r="E388" s="63"/>
      <c r="F388" s="62"/>
      <c r="G388" s="62"/>
      <c r="J388" s="62"/>
      <c r="K388" s="62"/>
      <c r="L388" s="62"/>
      <c r="M388" s="62"/>
    </row>
    <row r="389" spans="1:13" x14ac:dyDescent="0.2">
      <c r="A389" s="340" t="s">
        <v>323</v>
      </c>
      <c r="B389" s="340"/>
      <c r="C389" s="340"/>
      <c r="D389" s="340"/>
      <c r="E389" s="340"/>
      <c r="F389" s="340"/>
      <c r="G389" s="340"/>
      <c r="H389" s="341"/>
      <c r="I389" s="341"/>
      <c r="J389" s="341"/>
      <c r="K389" s="341"/>
      <c r="L389" s="341"/>
    </row>
  </sheetData>
  <mergeCells count="8">
    <mergeCell ref="A389:G389"/>
    <mergeCell ref="H389:L389"/>
    <mergeCell ref="J16:M16"/>
    <mergeCell ref="A10:H10"/>
    <mergeCell ref="J22:M22"/>
    <mergeCell ref="J176:M176"/>
    <mergeCell ref="J188:M188"/>
    <mergeCell ref="J310:M310"/>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Q440"/>
  <sheetViews>
    <sheetView zoomScale="85" zoomScaleNormal="85" zoomScalePageLayoutView="85" workbookViewId="0"/>
  </sheetViews>
  <sheetFormatPr defaultColWidth="8.7109375" defaultRowHeight="15" x14ac:dyDescent="0.2"/>
  <cols>
    <col min="1" max="1" width="17" style="61" customWidth="1"/>
    <col min="2" max="2" width="19" style="60" customWidth="1"/>
    <col min="3" max="3" width="105.42578125" style="241" customWidth="1"/>
    <col min="4" max="4" width="47.42578125" style="241" hidden="1" customWidth="1"/>
    <col min="5" max="5" width="5.28515625" style="241" hidden="1" customWidth="1"/>
    <col min="6" max="6" width="16.7109375" style="59" customWidth="1"/>
    <col min="7" max="7" width="18.7109375" style="59" customWidth="1"/>
    <col min="8" max="9" width="16.7109375" style="59" hidden="1" customWidth="1"/>
    <col min="10" max="13" width="16.7109375" style="59" customWidth="1"/>
    <col min="14" max="14" width="7.28515625" style="59" hidden="1" customWidth="1"/>
    <col min="15" max="15" width="8.140625" style="59" hidden="1" customWidth="1"/>
    <col min="16" max="16" width="10.28515625" style="59" hidden="1" customWidth="1"/>
    <col min="17" max="17" width="0" style="59" hidden="1" customWidth="1"/>
    <col min="18" max="16384" width="8.7109375" style="59"/>
  </cols>
  <sheetData>
    <row r="1" spans="1:15" x14ac:dyDescent="0.2">
      <c r="F1" s="59" t="s">
        <v>0</v>
      </c>
    </row>
    <row r="2" spans="1:15" x14ac:dyDescent="0.2">
      <c r="F2" s="59" t="s">
        <v>1</v>
      </c>
    </row>
    <row r="3" spans="1:15" x14ac:dyDescent="0.2">
      <c r="F3" s="59" t="s">
        <v>2</v>
      </c>
    </row>
    <row r="5" spans="1:15" s="87" customFormat="1" ht="18.75" x14ac:dyDescent="0.2">
      <c r="A5" s="90" t="s">
        <v>1556</v>
      </c>
      <c r="B5" s="90"/>
      <c r="C5" s="89"/>
      <c r="D5" s="89"/>
      <c r="E5" s="89"/>
      <c r="F5" s="88"/>
      <c r="G5" s="88"/>
      <c r="J5" s="88"/>
      <c r="K5" s="88"/>
      <c r="L5" s="88"/>
      <c r="M5" s="88"/>
    </row>
    <row r="6" spans="1:15" x14ac:dyDescent="0.2">
      <c r="A6" s="59" t="str">
        <f>'AP &amp; Controller Hardware'!A6</f>
        <v>Effective on October 1st 2016</v>
      </c>
      <c r="B6" s="59"/>
    </row>
    <row r="7" spans="1:15" x14ac:dyDescent="0.2">
      <c r="A7" s="59" t="str">
        <f>'AP &amp; Controller Hardware'!A8</f>
        <v>Version: 20161001_rev1</v>
      </c>
      <c r="B7" s="59"/>
    </row>
    <row r="9" spans="1:15" s="111" customFormat="1" ht="18" x14ac:dyDescent="0.2">
      <c r="A9" s="113" t="s">
        <v>2682</v>
      </c>
      <c r="B9" s="113"/>
      <c r="C9" s="108"/>
      <c r="D9" s="108"/>
      <c r="E9" s="108"/>
      <c r="F9" s="109"/>
      <c r="G9" s="109"/>
      <c r="H9" s="109"/>
      <c r="J9" s="109"/>
      <c r="K9" s="109"/>
      <c r="L9" s="109"/>
      <c r="M9" s="109"/>
    </row>
    <row r="10" spans="1:15" x14ac:dyDescent="0.2">
      <c r="A10" s="345"/>
      <c r="B10" s="345"/>
      <c r="C10" s="345"/>
      <c r="D10" s="345"/>
      <c r="E10" s="345"/>
      <c r="F10" s="345"/>
      <c r="G10" s="345"/>
      <c r="H10" s="345"/>
    </row>
    <row r="11" spans="1:15" x14ac:dyDescent="0.2">
      <c r="A11" s="154"/>
      <c r="B11" s="154"/>
      <c r="C11" s="75"/>
      <c r="D11" s="75"/>
      <c r="E11" s="75"/>
      <c r="F11" s="154"/>
      <c r="G11" s="154"/>
      <c r="H11" s="154"/>
      <c r="N11" s="249" t="s">
        <v>1558</v>
      </c>
      <c r="O11" s="249" t="s">
        <v>1559</v>
      </c>
    </row>
    <row r="12" spans="1:15" ht="75" x14ac:dyDescent="0.2">
      <c r="A12" s="154"/>
      <c r="B12" s="75" t="s">
        <v>1560</v>
      </c>
      <c r="C12" s="154" t="s">
        <v>1561</v>
      </c>
      <c r="D12" s="154"/>
      <c r="E12" s="154"/>
      <c r="F12" s="154"/>
      <c r="G12" s="154"/>
      <c r="H12" s="154"/>
      <c r="I12" s="22">
        <v>0.14000000000000001</v>
      </c>
      <c r="N12" s="23">
        <v>0.3</v>
      </c>
      <c r="O12" s="23">
        <v>0.4</v>
      </c>
    </row>
    <row r="13" spans="1:15" ht="75" x14ac:dyDescent="0.2">
      <c r="A13" s="154"/>
      <c r="B13" s="75" t="s">
        <v>2683</v>
      </c>
      <c r="C13" s="154" t="s">
        <v>1563</v>
      </c>
      <c r="D13" s="154"/>
      <c r="E13" s="154"/>
      <c r="F13" s="154"/>
      <c r="G13" s="154"/>
      <c r="H13" s="154"/>
      <c r="I13" s="22">
        <v>0.2</v>
      </c>
      <c r="N13" s="23">
        <v>0.42857400000000001</v>
      </c>
      <c r="O13" s="23">
        <v>0.57142899999999996</v>
      </c>
    </row>
    <row r="14" spans="1:15" x14ac:dyDescent="0.2">
      <c r="A14" s="154"/>
      <c r="B14" s="75" t="s">
        <v>1564</v>
      </c>
      <c r="C14" s="154" t="s">
        <v>2684</v>
      </c>
      <c r="D14" s="154"/>
      <c r="E14" s="154"/>
      <c r="F14" s="154"/>
      <c r="G14" s="154"/>
      <c r="H14" s="154"/>
      <c r="I14" s="22">
        <v>0.06</v>
      </c>
      <c r="N14" s="23"/>
      <c r="O14" s="23"/>
    </row>
    <row r="15" spans="1:15" ht="45.75" thickBot="1" x14ac:dyDescent="0.25">
      <c r="A15" s="154"/>
      <c r="B15" s="75" t="s">
        <v>1566</v>
      </c>
      <c r="C15" s="154" t="s">
        <v>1567</v>
      </c>
      <c r="D15" s="154"/>
      <c r="E15" s="154"/>
      <c r="F15" s="154"/>
      <c r="G15" s="154"/>
      <c r="H15" s="154"/>
      <c r="I15" s="22"/>
      <c r="N15" s="23"/>
      <c r="O15" s="23"/>
    </row>
    <row r="16" spans="1:15" ht="54.75" thickBot="1" x14ac:dyDescent="0.25">
      <c r="A16" s="154"/>
      <c r="B16" s="75"/>
      <c r="C16" s="154"/>
      <c r="D16" s="154"/>
      <c r="E16" s="154"/>
      <c r="F16" s="77" t="s">
        <v>1568</v>
      </c>
      <c r="G16" s="154"/>
      <c r="H16" s="154"/>
      <c r="J16" s="342" t="s">
        <v>1569</v>
      </c>
      <c r="K16" s="343"/>
      <c r="L16" s="343"/>
      <c r="M16" s="344"/>
    </row>
    <row r="17" spans="1:15" ht="18" x14ac:dyDescent="0.2">
      <c r="A17" s="62" t="s">
        <v>1570</v>
      </c>
      <c r="B17" s="113"/>
      <c r="C17" s="108"/>
      <c r="D17" s="108"/>
      <c r="E17" s="108"/>
      <c r="F17" s="109"/>
      <c r="G17" s="109"/>
      <c r="H17" s="154"/>
      <c r="I17" s="22"/>
      <c r="J17" s="109"/>
      <c r="K17" s="109"/>
      <c r="L17" s="109"/>
      <c r="M17" s="109"/>
      <c r="N17" s="23"/>
      <c r="O17" s="23"/>
    </row>
    <row r="18" spans="1:15" x14ac:dyDescent="0.2">
      <c r="A18" s="68" t="s">
        <v>118</v>
      </c>
      <c r="B18" s="67" t="s">
        <v>331</v>
      </c>
      <c r="C18" s="66" t="s">
        <v>119</v>
      </c>
      <c r="D18" s="66"/>
      <c r="E18" s="66"/>
      <c r="F18" s="65" t="s">
        <v>121</v>
      </c>
      <c r="G18" s="65"/>
      <c r="J18" s="76" t="s">
        <v>1571</v>
      </c>
      <c r="K18" s="76" t="s">
        <v>121</v>
      </c>
      <c r="L18" s="76" t="s">
        <v>1572</v>
      </c>
      <c r="M18" s="76" t="s">
        <v>121</v>
      </c>
    </row>
    <row r="19" spans="1:15" x14ac:dyDescent="0.2">
      <c r="A19" s="154"/>
      <c r="B19" s="249" t="s">
        <v>2685</v>
      </c>
      <c r="C19" s="241" t="s">
        <v>2686</v>
      </c>
      <c r="D19" s="241" t="s">
        <v>2687</v>
      </c>
      <c r="E19" s="241">
        <f t="shared" ref="E19" si="0">LEN(D19)</f>
        <v>34</v>
      </c>
      <c r="F19" s="56">
        <v>124</v>
      </c>
      <c r="G19" s="154"/>
      <c r="H19" s="154"/>
      <c r="I19" s="22"/>
      <c r="J19" s="59" t="s">
        <v>2688</v>
      </c>
      <c r="K19" s="56">
        <v>248</v>
      </c>
      <c r="L19" s="59" t="s">
        <v>2689</v>
      </c>
      <c r="M19" s="56">
        <v>376</v>
      </c>
      <c r="N19" s="23"/>
      <c r="O19" s="23"/>
    </row>
    <row r="20" spans="1:15" x14ac:dyDescent="0.2">
      <c r="A20" s="154"/>
      <c r="B20" s="75"/>
      <c r="C20" s="154"/>
      <c r="D20" s="154"/>
      <c r="E20" s="154"/>
      <c r="F20" s="154"/>
      <c r="G20" s="154"/>
      <c r="H20" s="154"/>
      <c r="I20" s="22"/>
      <c r="N20" s="23"/>
      <c r="O20" s="23"/>
    </row>
    <row r="21" spans="1:15" ht="18.75" thickBot="1" x14ac:dyDescent="0.25">
      <c r="A21" s="62" t="s">
        <v>1578</v>
      </c>
      <c r="B21" s="113"/>
      <c r="C21" s="108"/>
      <c r="D21" s="108"/>
      <c r="E21" s="108"/>
      <c r="F21" s="109"/>
      <c r="G21" s="109"/>
      <c r="H21" s="154"/>
      <c r="I21" s="22"/>
      <c r="J21" s="109"/>
      <c r="K21" s="109"/>
      <c r="L21" s="109"/>
      <c r="M21" s="109"/>
      <c r="N21" s="23"/>
      <c r="O21" s="23"/>
    </row>
    <row r="22" spans="1:15" ht="54.75" thickBot="1" x14ac:dyDescent="0.25">
      <c r="A22" s="154"/>
      <c r="B22" s="59"/>
      <c r="C22" s="59"/>
      <c r="D22" s="59"/>
      <c r="E22" s="59"/>
      <c r="F22" s="77" t="s">
        <v>1568</v>
      </c>
      <c r="G22" s="154"/>
      <c r="H22" s="154"/>
      <c r="J22" s="342" t="s">
        <v>1569</v>
      </c>
      <c r="K22" s="343"/>
      <c r="L22" s="343"/>
      <c r="M22" s="344"/>
    </row>
    <row r="23" spans="1:15" x14ac:dyDescent="0.2">
      <c r="A23" s="68" t="s">
        <v>118</v>
      </c>
      <c r="B23" s="67" t="s">
        <v>331</v>
      </c>
      <c r="C23" s="66" t="s">
        <v>119</v>
      </c>
      <c r="D23" s="66"/>
      <c r="E23" s="66"/>
      <c r="F23" s="65" t="s">
        <v>121</v>
      </c>
      <c r="G23" s="65"/>
      <c r="H23" s="154"/>
      <c r="J23" s="76" t="s">
        <v>1571</v>
      </c>
      <c r="K23" s="76" t="s">
        <v>121</v>
      </c>
      <c r="L23" s="76" t="s">
        <v>1572</v>
      </c>
      <c r="M23" s="76" t="s">
        <v>121</v>
      </c>
    </row>
    <row r="24" spans="1:15" x14ac:dyDescent="0.2">
      <c r="A24" s="154"/>
      <c r="B24" s="75"/>
      <c r="C24" s="154"/>
      <c r="D24" s="154"/>
      <c r="E24" s="154"/>
      <c r="F24" s="154"/>
      <c r="G24" s="154"/>
      <c r="H24" s="154"/>
      <c r="J24" s="76"/>
      <c r="K24" s="76"/>
      <c r="L24" s="76"/>
      <c r="M24" s="76"/>
    </row>
    <row r="25" spans="1:15" x14ac:dyDescent="0.2">
      <c r="A25" s="154"/>
      <c r="B25" s="249" t="s">
        <v>2690</v>
      </c>
      <c r="C25" s="241" t="s">
        <v>2691</v>
      </c>
      <c r="D25" s="241" t="s">
        <v>2692</v>
      </c>
      <c r="E25" s="241">
        <f t="shared" ref="E25:E26" si="1">LEN(D25)</f>
        <v>31</v>
      </c>
      <c r="F25" s="56">
        <f>ROUNDUP(I25*I$12,0)</f>
        <v>154</v>
      </c>
      <c r="G25" s="154"/>
      <c r="H25" s="154"/>
      <c r="I25" s="82">
        <v>1095</v>
      </c>
      <c r="J25" s="59" t="s">
        <v>2693</v>
      </c>
      <c r="K25" s="56">
        <f>ROUNDUP(I25*N$12,0)</f>
        <v>329</v>
      </c>
      <c r="L25" s="59" t="s">
        <v>2694</v>
      </c>
      <c r="M25" s="56">
        <f>ROUNDUP(I25*O$12,0)</f>
        <v>438</v>
      </c>
    </row>
    <row r="26" spans="1:15" x14ac:dyDescent="0.2">
      <c r="A26" s="154"/>
      <c r="B26" s="249" t="s">
        <v>2695</v>
      </c>
      <c r="C26" s="241" t="s">
        <v>2696</v>
      </c>
      <c r="D26" s="241" t="s">
        <v>2697</v>
      </c>
      <c r="E26" s="241">
        <f t="shared" si="1"/>
        <v>29</v>
      </c>
      <c r="F26" s="56">
        <f>ROUNDUP(I25*I$13,0)</f>
        <v>219</v>
      </c>
      <c r="G26" s="154"/>
      <c r="H26" s="154"/>
      <c r="J26" s="59" t="s">
        <v>2698</v>
      </c>
      <c r="K26" s="56">
        <f>ROUNDUP(I25*N$13,0)</f>
        <v>470</v>
      </c>
      <c r="L26" s="59" t="s">
        <v>2699</v>
      </c>
      <c r="M26" s="56">
        <f>ROUNDUP(I25*O$13,0)</f>
        <v>626</v>
      </c>
    </row>
    <row r="27" spans="1:15" x14ac:dyDescent="0.2">
      <c r="A27" s="154"/>
      <c r="B27" s="75"/>
      <c r="C27" s="154"/>
      <c r="D27" s="154"/>
      <c r="E27" s="154"/>
      <c r="F27" s="154"/>
      <c r="G27" s="154"/>
      <c r="H27" s="154"/>
      <c r="J27" s="76"/>
      <c r="K27" s="76"/>
      <c r="L27" s="76"/>
      <c r="M27" s="76"/>
    </row>
    <row r="28" spans="1:15" ht="15" customHeight="1" x14ac:dyDescent="0.2">
      <c r="A28" s="59"/>
      <c r="B28" s="249" t="s">
        <v>2700</v>
      </c>
      <c r="C28" s="241" t="s">
        <v>2701</v>
      </c>
      <c r="D28" s="241" t="s">
        <v>2702</v>
      </c>
      <c r="E28" s="241">
        <f>LEN(D28)</f>
        <v>36</v>
      </c>
      <c r="F28" s="56">
        <f>ROUNDUP(I28*I$12,0)</f>
        <v>21</v>
      </c>
      <c r="H28" s="288"/>
      <c r="I28" s="29">
        <v>150</v>
      </c>
      <c r="J28" s="249" t="s">
        <v>2703</v>
      </c>
      <c r="K28" s="82">
        <f>ROUNDUP(I28*N$12,0)</f>
        <v>45</v>
      </c>
      <c r="L28" s="249" t="s">
        <v>2704</v>
      </c>
      <c r="M28" s="82">
        <f>ROUNDUP(I28*O$12,0)</f>
        <v>60</v>
      </c>
    </row>
    <row r="29" spans="1:15" ht="15" customHeight="1" x14ac:dyDescent="0.2">
      <c r="A29" s="59"/>
      <c r="B29" s="249" t="s">
        <v>2705</v>
      </c>
      <c r="C29" s="241" t="s">
        <v>2706</v>
      </c>
      <c r="D29" s="241" t="s">
        <v>2707</v>
      </c>
      <c r="E29" s="241">
        <f>LEN(D29)</f>
        <v>34</v>
      </c>
      <c r="F29" s="56">
        <f>ROUNDUP(I28*I$13,0)</f>
        <v>30</v>
      </c>
      <c r="H29" s="288"/>
      <c r="I29" s="29"/>
      <c r="J29" s="249" t="s">
        <v>2708</v>
      </c>
      <c r="K29" s="82">
        <f>ROUNDUP(I28*N$13,0)</f>
        <v>65</v>
      </c>
      <c r="L29" s="249" t="s">
        <v>2709</v>
      </c>
      <c r="M29" s="82">
        <f>ROUNDUP(I28*O$13,0)</f>
        <v>86</v>
      </c>
    </row>
    <row r="30" spans="1:15" x14ac:dyDescent="0.2">
      <c r="A30" s="154"/>
      <c r="B30" s="75"/>
      <c r="C30" s="154"/>
      <c r="D30" s="154"/>
      <c r="E30" s="154"/>
      <c r="F30" s="154"/>
      <c r="G30" s="154"/>
      <c r="H30" s="154"/>
      <c r="J30" s="76"/>
      <c r="K30" s="76"/>
      <c r="L30" s="76"/>
      <c r="M30" s="76"/>
    </row>
    <row r="31" spans="1:15" ht="15" customHeight="1" x14ac:dyDescent="0.2">
      <c r="A31" s="59"/>
      <c r="B31" s="249"/>
      <c r="F31" s="56"/>
      <c r="H31" s="265"/>
      <c r="I31" s="26"/>
      <c r="J31" s="249"/>
      <c r="L31" s="249"/>
    </row>
    <row r="32" spans="1:15" s="81" customFormat="1" ht="15" customHeight="1" x14ac:dyDescent="0.2">
      <c r="B32" s="280" t="s">
        <v>2710</v>
      </c>
      <c r="C32" s="281" t="s">
        <v>2711</v>
      </c>
      <c r="D32" s="281" t="s">
        <v>2712</v>
      </c>
      <c r="E32" s="281">
        <f>LEN(D32)</f>
        <v>31</v>
      </c>
      <c r="F32" s="274">
        <f>I32*I$12</f>
        <v>168.00000000000003</v>
      </c>
      <c r="G32" s="132" t="s">
        <v>1602</v>
      </c>
      <c r="H32" s="278"/>
      <c r="I32" s="279">
        <v>1200</v>
      </c>
      <c r="J32" s="280" t="s">
        <v>2713</v>
      </c>
      <c r="K32" s="183">
        <f>I32*N$12</f>
        <v>360</v>
      </c>
      <c r="L32" s="283"/>
      <c r="M32" s="78"/>
    </row>
    <row r="33" spans="1:13" s="81" customFormat="1" ht="15" customHeight="1" x14ac:dyDescent="0.2">
      <c r="B33" s="280" t="s">
        <v>2714</v>
      </c>
      <c r="C33" s="281" t="s">
        <v>2715</v>
      </c>
      <c r="D33" s="281" t="s">
        <v>2716</v>
      </c>
      <c r="E33" s="281">
        <f>LEN(D33)</f>
        <v>29</v>
      </c>
      <c r="F33" s="274">
        <f>I32*I$13</f>
        <v>240</v>
      </c>
      <c r="G33" s="132" t="s">
        <v>1602</v>
      </c>
      <c r="H33" s="278"/>
      <c r="I33" s="279"/>
      <c r="J33" s="280" t="s">
        <v>2717</v>
      </c>
      <c r="K33" s="183">
        <f>I32*N$13</f>
        <v>514.28880000000004</v>
      </c>
      <c r="L33" s="283"/>
      <c r="M33" s="78"/>
    </row>
    <row r="34" spans="1:13" s="81" customFormat="1" ht="15" customHeight="1" x14ac:dyDescent="0.2">
      <c r="B34" s="280"/>
      <c r="C34" s="281"/>
      <c r="E34" s="281"/>
      <c r="F34" s="274"/>
      <c r="H34" s="278"/>
      <c r="I34" s="279"/>
      <c r="J34" s="280"/>
      <c r="K34" s="183"/>
      <c r="L34" s="280"/>
      <c r="M34" s="183"/>
    </row>
    <row r="35" spans="1:13" s="81" customFormat="1" ht="15" customHeight="1" x14ac:dyDescent="0.2">
      <c r="B35" s="280" t="s">
        <v>2718</v>
      </c>
      <c r="C35" s="281" t="s">
        <v>2719</v>
      </c>
      <c r="D35" s="281" t="s">
        <v>2720</v>
      </c>
      <c r="E35" s="281">
        <f>LEN(D35)</f>
        <v>31</v>
      </c>
      <c r="F35" s="274">
        <f>I35*I$12</f>
        <v>280</v>
      </c>
      <c r="G35" s="132" t="s">
        <v>1602</v>
      </c>
      <c r="H35" s="278"/>
      <c r="I35" s="279">
        <v>2000</v>
      </c>
      <c r="J35" s="280" t="s">
        <v>2721</v>
      </c>
      <c r="K35" s="183">
        <f>I35*N$12</f>
        <v>600</v>
      </c>
      <c r="L35" s="283"/>
      <c r="M35" s="78"/>
    </row>
    <row r="36" spans="1:13" s="81" customFormat="1" ht="15" customHeight="1" x14ac:dyDescent="0.2">
      <c r="B36" s="280" t="s">
        <v>2722</v>
      </c>
      <c r="C36" s="281" t="s">
        <v>2723</v>
      </c>
      <c r="D36" s="281" t="s">
        <v>2724</v>
      </c>
      <c r="E36" s="281">
        <f>LEN(D36)</f>
        <v>29</v>
      </c>
      <c r="F36" s="274">
        <f>I35*I$13</f>
        <v>400</v>
      </c>
      <c r="G36" s="132" t="s">
        <v>1602</v>
      </c>
      <c r="H36" s="278"/>
      <c r="I36" s="279"/>
      <c r="J36" s="280" t="s">
        <v>2725</v>
      </c>
      <c r="K36" s="183">
        <f>I35*N$13</f>
        <v>857.14800000000002</v>
      </c>
      <c r="L36" s="283"/>
      <c r="M36" s="78"/>
    </row>
    <row r="37" spans="1:13" s="81" customFormat="1" ht="15" customHeight="1" x14ac:dyDescent="0.2">
      <c r="B37" s="280"/>
      <c r="C37" s="281"/>
      <c r="E37" s="281"/>
      <c r="F37" s="274"/>
      <c r="H37" s="278"/>
      <c r="I37" s="279"/>
      <c r="J37" s="280"/>
      <c r="K37" s="183"/>
      <c r="L37" s="280"/>
      <c r="M37" s="183"/>
    </row>
    <row r="38" spans="1:13" s="81" customFormat="1" ht="15" customHeight="1" x14ac:dyDescent="0.2">
      <c r="B38" s="280" t="s">
        <v>2726</v>
      </c>
      <c r="C38" s="281" t="s">
        <v>2727</v>
      </c>
      <c r="D38" s="281" t="s">
        <v>2728</v>
      </c>
      <c r="E38" s="281">
        <f>LEN(D38)</f>
        <v>31</v>
      </c>
      <c r="F38" s="274">
        <f>I38*I$12</f>
        <v>560</v>
      </c>
      <c r="G38" s="132" t="s">
        <v>1602</v>
      </c>
      <c r="H38" s="278"/>
      <c r="I38" s="279">
        <v>4000</v>
      </c>
      <c r="J38" s="280" t="s">
        <v>2729</v>
      </c>
      <c r="K38" s="183">
        <f>I38*N$12</f>
        <v>1200</v>
      </c>
      <c r="L38" s="283"/>
      <c r="M38" s="78"/>
    </row>
    <row r="39" spans="1:13" s="81" customFormat="1" ht="15" customHeight="1" x14ac:dyDescent="0.2">
      <c r="B39" s="280" t="s">
        <v>2730</v>
      </c>
      <c r="C39" s="281" t="s">
        <v>2731</v>
      </c>
      <c r="D39" s="281" t="s">
        <v>2732</v>
      </c>
      <c r="E39" s="281">
        <f>LEN(D39)</f>
        <v>29</v>
      </c>
      <c r="F39" s="274">
        <f>I38*I$13</f>
        <v>800</v>
      </c>
      <c r="G39" s="132" t="s">
        <v>1602</v>
      </c>
      <c r="H39" s="278"/>
      <c r="I39" s="279"/>
      <c r="J39" s="280" t="s">
        <v>2733</v>
      </c>
      <c r="K39" s="183">
        <f>I38*N$13</f>
        <v>1714.296</v>
      </c>
      <c r="L39" s="283"/>
      <c r="M39" s="78"/>
    </row>
    <row r="40" spans="1:13" s="81" customFormat="1" ht="15" customHeight="1" x14ac:dyDescent="0.2">
      <c r="B40" s="280"/>
      <c r="C40" s="281"/>
      <c r="E40" s="281"/>
      <c r="F40" s="274"/>
      <c r="H40" s="278"/>
      <c r="I40" s="279"/>
      <c r="J40" s="280"/>
      <c r="K40" s="183"/>
      <c r="L40" s="280"/>
      <c r="M40" s="183"/>
    </row>
    <row r="41" spans="1:13" s="81" customFormat="1" ht="15" customHeight="1" x14ac:dyDescent="0.2">
      <c r="B41" s="280" t="s">
        <v>2734</v>
      </c>
      <c r="C41" s="281" t="s">
        <v>2735</v>
      </c>
      <c r="D41" s="281" t="s">
        <v>2736</v>
      </c>
      <c r="E41" s="281">
        <f>LEN(D41)</f>
        <v>31</v>
      </c>
      <c r="F41" s="274">
        <f>I41*I$12</f>
        <v>980.00000000000011</v>
      </c>
      <c r="G41" s="132" t="s">
        <v>1602</v>
      </c>
      <c r="H41" s="278"/>
      <c r="I41" s="279">
        <v>7000</v>
      </c>
      <c r="J41" s="280" t="s">
        <v>2737</v>
      </c>
      <c r="K41" s="183">
        <f>I41*N$12</f>
        <v>2100</v>
      </c>
      <c r="L41" s="283"/>
      <c r="M41" s="78"/>
    </row>
    <row r="42" spans="1:13" s="81" customFormat="1" ht="15" customHeight="1" x14ac:dyDescent="0.2">
      <c r="B42" s="280" t="s">
        <v>2738</v>
      </c>
      <c r="C42" s="281" t="s">
        <v>2739</v>
      </c>
      <c r="D42" s="281" t="s">
        <v>2740</v>
      </c>
      <c r="E42" s="281">
        <f>LEN(D42)</f>
        <v>29</v>
      </c>
      <c r="F42" s="274">
        <f>I41*I$13</f>
        <v>1400</v>
      </c>
      <c r="G42" s="231" t="s">
        <v>1602</v>
      </c>
      <c r="H42" s="278"/>
      <c r="I42" s="279"/>
      <c r="J42" s="280" t="s">
        <v>2741</v>
      </c>
      <c r="K42" s="183">
        <f>I41*N$13</f>
        <v>3000.018</v>
      </c>
      <c r="L42" s="283"/>
      <c r="M42" s="78"/>
    </row>
    <row r="43" spans="1:13" ht="15" customHeight="1" x14ac:dyDescent="0.2">
      <c r="A43" s="59"/>
      <c r="B43" s="249"/>
      <c r="F43" s="56"/>
      <c r="H43" s="265"/>
      <c r="I43" s="26"/>
      <c r="J43" s="249"/>
      <c r="K43" s="82"/>
      <c r="L43" s="249"/>
      <c r="M43" s="82"/>
    </row>
    <row r="44" spans="1:13" ht="15" customHeight="1" x14ac:dyDescent="0.2">
      <c r="A44" s="59"/>
      <c r="B44" s="280" t="s">
        <v>2742</v>
      </c>
      <c r="C44" s="281" t="s">
        <v>2743</v>
      </c>
      <c r="D44" s="281" t="s">
        <v>2744</v>
      </c>
      <c r="E44" s="281">
        <f>LEN(D44)</f>
        <v>37</v>
      </c>
      <c r="F44" s="274">
        <f>I44*I$12</f>
        <v>112.00000000000001</v>
      </c>
      <c r="G44" s="132" t="s">
        <v>1602</v>
      </c>
      <c r="H44" s="278"/>
      <c r="I44" s="279">
        <v>800</v>
      </c>
      <c r="J44" s="280" t="s">
        <v>2745</v>
      </c>
      <c r="K44" s="183">
        <f>I44*N$12</f>
        <v>240</v>
      </c>
      <c r="L44" s="283"/>
      <c r="M44" s="78"/>
    </row>
    <row r="45" spans="1:13" ht="15" customHeight="1" x14ac:dyDescent="0.2">
      <c r="A45" s="59"/>
      <c r="B45" s="280" t="s">
        <v>2746</v>
      </c>
      <c r="C45" s="281" t="s">
        <v>2747</v>
      </c>
      <c r="D45" s="281" t="s">
        <v>2748</v>
      </c>
      <c r="E45" s="281">
        <f>LEN(D45)</f>
        <v>35</v>
      </c>
      <c r="F45" s="274">
        <f>I44*I$13</f>
        <v>160</v>
      </c>
      <c r="G45" s="132" t="s">
        <v>1602</v>
      </c>
      <c r="H45" s="278"/>
      <c r="I45" s="279"/>
      <c r="J45" s="280" t="s">
        <v>2749</v>
      </c>
      <c r="K45" s="183">
        <f>I44*N$13</f>
        <v>342.85919999999999</v>
      </c>
      <c r="L45" s="283"/>
      <c r="M45" s="78"/>
    </row>
    <row r="46" spans="1:13" ht="15" customHeight="1" x14ac:dyDescent="0.2">
      <c r="A46" s="59"/>
      <c r="B46" s="280"/>
      <c r="C46" s="281"/>
      <c r="D46" s="281"/>
      <c r="E46" s="281"/>
      <c r="F46" s="274"/>
      <c r="G46" s="81"/>
      <c r="H46" s="278"/>
      <c r="I46" s="279"/>
      <c r="J46" s="280"/>
      <c r="K46" s="183"/>
      <c r="L46" s="280"/>
      <c r="M46" s="183"/>
    </row>
    <row r="47" spans="1:13" ht="15" customHeight="1" x14ac:dyDescent="0.2">
      <c r="A47" s="59"/>
      <c r="B47" s="280" t="s">
        <v>2750</v>
      </c>
      <c r="C47" s="281" t="s">
        <v>2751</v>
      </c>
      <c r="D47" s="281" t="s">
        <v>2752</v>
      </c>
      <c r="E47" s="281">
        <f>LEN(D47)</f>
        <v>37</v>
      </c>
      <c r="F47" s="290">
        <f>$I$47*I12</f>
        <v>392.00000000000006</v>
      </c>
      <c r="G47" s="132" t="s">
        <v>1602</v>
      </c>
      <c r="H47" s="291"/>
      <c r="I47" s="292">
        <v>2800</v>
      </c>
      <c r="J47" s="280" t="s">
        <v>2753</v>
      </c>
      <c r="K47" s="183">
        <f>$I$47*N12</f>
        <v>840</v>
      </c>
      <c r="L47" s="283"/>
      <c r="M47" s="78"/>
    </row>
    <row r="48" spans="1:13" ht="15" customHeight="1" x14ac:dyDescent="0.2">
      <c r="A48" s="59"/>
      <c r="B48" s="280" t="s">
        <v>2754</v>
      </c>
      <c r="C48" s="281" t="s">
        <v>2755</v>
      </c>
      <c r="D48" s="281" t="s">
        <v>2756</v>
      </c>
      <c r="E48" s="281">
        <v>36</v>
      </c>
      <c r="F48" s="290">
        <f>$I$47*I13</f>
        <v>560</v>
      </c>
      <c r="G48" s="132" t="s">
        <v>1602</v>
      </c>
      <c r="H48" s="291"/>
      <c r="I48" s="292"/>
      <c r="J48" s="280" t="s">
        <v>2757</v>
      </c>
      <c r="K48" s="183">
        <f>$I$47*N13</f>
        <v>1200.0072</v>
      </c>
      <c r="L48" s="283"/>
      <c r="M48" s="78"/>
    </row>
    <row r="49" spans="1:13" ht="15" customHeight="1" x14ac:dyDescent="0.2">
      <c r="A49" s="59"/>
      <c r="B49" s="280"/>
      <c r="C49" s="293"/>
      <c r="D49" s="293"/>
      <c r="E49" s="293"/>
      <c r="F49" s="290"/>
      <c r="G49" s="293"/>
      <c r="H49" s="291"/>
      <c r="I49" s="292"/>
      <c r="J49" s="280"/>
      <c r="K49" s="183"/>
      <c r="L49" s="280"/>
      <c r="M49" s="183"/>
    </row>
    <row r="50" spans="1:13" ht="15" customHeight="1" x14ac:dyDescent="0.2">
      <c r="A50" s="59"/>
      <c r="B50" s="280" t="s">
        <v>2758</v>
      </c>
      <c r="C50" s="281" t="s">
        <v>2759</v>
      </c>
      <c r="D50" s="281" t="s">
        <v>2760</v>
      </c>
      <c r="E50" s="281">
        <f>LEN(D50)</f>
        <v>37</v>
      </c>
      <c r="F50" s="290">
        <f>$I$50*I12</f>
        <v>812.00000000000011</v>
      </c>
      <c r="G50" s="132" t="s">
        <v>1602</v>
      </c>
      <c r="H50" s="291"/>
      <c r="I50" s="292">
        <v>5800</v>
      </c>
      <c r="J50" s="280" t="s">
        <v>2761</v>
      </c>
      <c r="K50" s="183">
        <f>$I$50*N12</f>
        <v>1740</v>
      </c>
      <c r="L50" s="283"/>
      <c r="M50" s="78"/>
    </row>
    <row r="51" spans="1:13" ht="15" customHeight="1" x14ac:dyDescent="0.2">
      <c r="A51" s="59"/>
      <c r="B51" s="280" t="s">
        <v>2762</v>
      </c>
      <c r="C51" s="281" t="s">
        <v>2763</v>
      </c>
      <c r="D51" s="281" t="s">
        <v>2764</v>
      </c>
      <c r="E51" s="281">
        <f t="shared" ref="E51:E60" si="2">LEN(D51)</f>
        <v>35</v>
      </c>
      <c r="F51" s="290">
        <f>$I$50*I13</f>
        <v>1160</v>
      </c>
      <c r="G51" s="132" t="s">
        <v>1602</v>
      </c>
      <c r="H51" s="291"/>
      <c r="I51" s="292"/>
      <c r="J51" s="280" t="s">
        <v>2765</v>
      </c>
      <c r="K51" s="183">
        <f>$I$50*N13</f>
        <v>2485.7292000000002</v>
      </c>
      <c r="L51" s="283"/>
      <c r="M51" s="78"/>
    </row>
    <row r="52" spans="1:13" ht="15" customHeight="1" x14ac:dyDescent="0.2">
      <c r="A52" s="59"/>
      <c r="B52" s="280"/>
      <c r="C52" s="281"/>
      <c r="D52" s="281"/>
      <c r="E52" s="281"/>
      <c r="F52" s="274"/>
      <c r="G52" s="81"/>
      <c r="H52" s="273"/>
      <c r="I52" s="284"/>
      <c r="J52" s="280"/>
      <c r="K52" s="183"/>
      <c r="L52" s="280"/>
      <c r="M52" s="183"/>
    </row>
    <row r="53" spans="1:13" ht="15" customHeight="1" x14ac:dyDescent="0.2">
      <c r="A53" s="59"/>
      <c r="B53" s="280" t="s">
        <v>2766</v>
      </c>
      <c r="C53" s="281" t="s">
        <v>2767</v>
      </c>
      <c r="D53" s="281" t="s">
        <v>2768</v>
      </c>
      <c r="E53" s="281">
        <f t="shared" si="2"/>
        <v>37</v>
      </c>
      <c r="F53" s="274">
        <f>I53*I$12</f>
        <v>280</v>
      </c>
      <c r="G53" s="132" t="s">
        <v>1602</v>
      </c>
      <c r="H53" s="273"/>
      <c r="I53" s="284">
        <v>2000</v>
      </c>
      <c r="J53" s="280" t="s">
        <v>2769</v>
      </c>
      <c r="K53" s="183">
        <f>I53*N$12</f>
        <v>600</v>
      </c>
      <c r="L53" s="283"/>
      <c r="M53" s="78"/>
    </row>
    <row r="54" spans="1:13" ht="15" customHeight="1" x14ac:dyDescent="0.2">
      <c r="A54" s="59"/>
      <c r="B54" s="280" t="s">
        <v>2770</v>
      </c>
      <c r="C54" s="281" t="s">
        <v>2771</v>
      </c>
      <c r="D54" s="281" t="s">
        <v>2772</v>
      </c>
      <c r="E54" s="281">
        <f t="shared" si="2"/>
        <v>35</v>
      </c>
      <c r="F54" s="274">
        <f>I53*I$13</f>
        <v>400</v>
      </c>
      <c r="G54" s="132" t="s">
        <v>1602</v>
      </c>
      <c r="H54" s="273"/>
      <c r="I54" s="284"/>
      <c r="J54" s="280" t="s">
        <v>2773</v>
      </c>
      <c r="K54" s="183">
        <f>I53*N$13</f>
        <v>857.14800000000002</v>
      </c>
      <c r="L54" s="283"/>
      <c r="M54" s="78"/>
    </row>
    <row r="55" spans="1:13" ht="15" customHeight="1" x14ac:dyDescent="0.2">
      <c r="A55" s="59"/>
      <c r="B55" s="280"/>
      <c r="C55" s="281"/>
      <c r="D55" s="281"/>
      <c r="E55" s="281"/>
      <c r="F55" s="274"/>
      <c r="G55" s="81"/>
      <c r="H55" s="273"/>
      <c r="I55" s="284"/>
      <c r="J55" s="280"/>
      <c r="K55" s="183"/>
      <c r="L55" s="280"/>
      <c r="M55" s="183"/>
    </row>
    <row r="56" spans="1:13" ht="15" customHeight="1" x14ac:dyDescent="0.2">
      <c r="A56" s="59"/>
      <c r="B56" s="280" t="s">
        <v>2774</v>
      </c>
      <c r="C56" s="281" t="s">
        <v>2775</v>
      </c>
      <c r="D56" s="281" t="s">
        <v>2776</v>
      </c>
      <c r="E56" s="281">
        <f t="shared" si="2"/>
        <v>37</v>
      </c>
      <c r="F56" s="290">
        <f>$I$56*I12</f>
        <v>700.00000000000011</v>
      </c>
      <c r="G56" s="132" t="s">
        <v>1602</v>
      </c>
      <c r="H56" s="291"/>
      <c r="I56" s="292">
        <v>5000</v>
      </c>
      <c r="J56" s="280" t="s">
        <v>2777</v>
      </c>
      <c r="K56" s="183">
        <f>$I$56*N12</f>
        <v>1500</v>
      </c>
      <c r="L56" s="283"/>
      <c r="M56" s="78"/>
    </row>
    <row r="57" spans="1:13" ht="15" customHeight="1" x14ac:dyDescent="0.2">
      <c r="A57" s="59"/>
      <c r="B57" s="280" t="s">
        <v>2778</v>
      </c>
      <c r="C57" s="281" t="s">
        <v>2779</v>
      </c>
      <c r="D57" s="281" t="s">
        <v>2780</v>
      </c>
      <c r="E57" s="281">
        <f t="shared" si="2"/>
        <v>35</v>
      </c>
      <c r="F57" s="290">
        <f>$I$56*I13</f>
        <v>1000</v>
      </c>
      <c r="G57" s="132" t="s">
        <v>1602</v>
      </c>
      <c r="H57" s="291"/>
      <c r="I57" s="292"/>
      <c r="J57" s="280" t="s">
        <v>2781</v>
      </c>
      <c r="K57" s="183">
        <f>$I$56*N13</f>
        <v>2142.87</v>
      </c>
      <c r="L57" s="283"/>
      <c r="M57" s="78"/>
    </row>
    <row r="58" spans="1:13" ht="15" customHeight="1" x14ac:dyDescent="0.2">
      <c r="A58" s="59"/>
      <c r="B58" s="280"/>
      <c r="C58" s="281"/>
      <c r="D58" s="281"/>
      <c r="E58" s="281"/>
      <c r="F58" s="274"/>
      <c r="G58" s="81"/>
      <c r="H58" s="278"/>
      <c r="I58" s="279"/>
      <c r="J58" s="280"/>
      <c r="K58" s="183"/>
      <c r="L58" s="280"/>
      <c r="M58" s="183"/>
    </row>
    <row r="59" spans="1:13" ht="15" customHeight="1" x14ac:dyDescent="0.2">
      <c r="A59" s="59"/>
      <c r="B59" s="280" t="s">
        <v>2782</v>
      </c>
      <c r="C59" s="281" t="s">
        <v>2783</v>
      </c>
      <c r="D59" s="281" t="s">
        <v>2784</v>
      </c>
      <c r="E59" s="281">
        <f t="shared" si="2"/>
        <v>37</v>
      </c>
      <c r="F59" s="274">
        <f>I59*I$12</f>
        <v>420.00000000000006</v>
      </c>
      <c r="G59" s="132" t="s">
        <v>1602</v>
      </c>
      <c r="H59" s="278"/>
      <c r="I59" s="273">
        <v>3000</v>
      </c>
      <c r="J59" s="280" t="s">
        <v>2785</v>
      </c>
      <c r="K59" s="183">
        <f>I59*N$12</f>
        <v>900</v>
      </c>
      <c r="L59" s="283"/>
      <c r="M59" s="78"/>
    </row>
    <row r="60" spans="1:13" ht="15" customHeight="1" x14ac:dyDescent="0.2">
      <c r="A60" s="59"/>
      <c r="B60" s="280" t="s">
        <v>2786</v>
      </c>
      <c r="C60" s="281" t="s">
        <v>2787</v>
      </c>
      <c r="D60" s="281" t="s">
        <v>2788</v>
      </c>
      <c r="E60" s="281">
        <f t="shared" si="2"/>
        <v>35</v>
      </c>
      <c r="F60" s="274">
        <f>I59*I$13</f>
        <v>600</v>
      </c>
      <c r="G60" s="132" t="s">
        <v>1602</v>
      </c>
      <c r="H60" s="278"/>
      <c r="I60" s="279"/>
      <c r="J60" s="280" t="s">
        <v>2789</v>
      </c>
      <c r="K60" s="183">
        <f>I59*N$13</f>
        <v>1285.722</v>
      </c>
      <c r="L60" s="283"/>
      <c r="M60" s="78"/>
    </row>
    <row r="61" spans="1:13" ht="15" customHeight="1" x14ac:dyDescent="0.2">
      <c r="A61" s="59"/>
      <c r="B61" s="249"/>
      <c r="F61" s="56"/>
      <c r="H61" s="265"/>
      <c r="I61" s="26"/>
      <c r="J61" s="249"/>
      <c r="L61" s="249"/>
    </row>
    <row r="62" spans="1:13" ht="15" customHeight="1" x14ac:dyDescent="0.2">
      <c r="A62" s="62" t="s">
        <v>1648</v>
      </c>
      <c r="B62" s="113"/>
      <c r="C62" s="108"/>
      <c r="D62" s="108"/>
      <c r="E62" s="108"/>
      <c r="F62" s="109"/>
      <c r="G62" s="109"/>
      <c r="H62" s="154"/>
      <c r="I62" s="22"/>
      <c r="J62" s="109"/>
      <c r="K62" s="109"/>
      <c r="L62" s="109"/>
      <c r="M62" s="109"/>
    </row>
    <row r="63" spans="1:13" ht="15" customHeight="1" x14ac:dyDescent="0.2">
      <c r="A63" s="59"/>
      <c r="B63" s="249" t="s">
        <v>2790</v>
      </c>
      <c r="C63" s="241" t="s">
        <v>2791</v>
      </c>
      <c r="D63" s="241" t="s">
        <v>2792</v>
      </c>
      <c r="E63" s="241">
        <f>LEN(D63)</f>
        <v>26</v>
      </c>
      <c r="F63" s="56">
        <f>I63*I$12</f>
        <v>840.00000000000011</v>
      </c>
      <c r="G63" s="28"/>
      <c r="H63" s="288"/>
      <c r="I63" s="29">
        <v>6000</v>
      </c>
      <c r="J63" s="249" t="s">
        <v>2793</v>
      </c>
      <c r="K63" s="82">
        <f>I63*N$12</f>
        <v>1800</v>
      </c>
      <c r="L63" s="249" t="s">
        <v>2794</v>
      </c>
      <c r="M63" s="82">
        <f>I63*O$12</f>
        <v>2400</v>
      </c>
    </row>
    <row r="64" spans="1:13" ht="15" customHeight="1" x14ac:dyDescent="0.2">
      <c r="A64" s="59"/>
      <c r="B64" s="249" t="s">
        <v>2795</v>
      </c>
      <c r="C64" s="241" t="s">
        <v>2796</v>
      </c>
      <c r="D64" s="241" t="s">
        <v>2797</v>
      </c>
      <c r="E64" s="241">
        <f>LEN(D64)</f>
        <v>24</v>
      </c>
      <c r="F64" s="56">
        <f>I63*I$13</f>
        <v>1200</v>
      </c>
      <c r="G64" s="28"/>
      <c r="H64" s="288"/>
      <c r="I64" s="29"/>
      <c r="J64" s="249" t="s">
        <v>2798</v>
      </c>
      <c r="K64" s="82">
        <f>I63*N$13</f>
        <v>2571.444</v>
      </c>
      <c r="L64" s="249" t="s">
        <v>2799</v>
      </c>
      <c r="M64" s="82">
        <f>I63*O$13</f>
        <v>3428.5739999999996</v>
      </c>
    </row>
    <row r="65" spans="1:13" ht="15" customHeight="1" x14ac:dyDescent="0.2">
      <c r="A65" s="59"/>
      <c r="B65" s="249"/>
      <c r="D65" s="59"/>
      <c r="F65" s="56"/>
      <c r="H65" s="288"/>
      <c r="I65" s="29"/>
      <c r="J65" s="249"/>
      <c r="L65" s="249"/>
    </row>
    <row r="66" spans="1:13" ht="15" customHeight="1" x14ac:dyDescent="0.2">
      <c r="A66" s="59"/>
      <c r="B66" s="249" t="s">
        <v>2800</v>
      </c>
      <c r="C66" s="241" t="s">
        <v>2801</v>
      </c>
      <c r="D66" s="241" t="s">
        <v>2802</v>
      </c>
      <c r="E66" s="241">
        <f>LEN(D66)</f>
        <v>26</v>
      </c>
      <c r="F66" s="56">
        <f>I66*I$12</f>
        <v>1260.0000000000002</v>
      </c>
      <c r="G66" s="28"/>
      <c r="H66" s="288"/>
      <c r="I66" s="29">
        <v>9000</v>
      </c>
      <c r="J66" s="249" t="s">
        <v>2803</v>
      </c>
      <c r="K66" s="82">
        <f>I66*N$12</f>
        <v>2700</v>
      </c>
      <c r="L66" s="249" t="s">
        <v>2804</v>
      </c>
      <c r="M66" s="82">
        <f>I66*O$12</f>
        <v>3600</v>
      </c>
    </row>
    <row r="67" spans="1:13" ht="15" customHeight="1" x14ac:dyDescent="0.2">
      <c r="A67" s="59"/>
      <c r="B67" s="249" t="s">
        <v>2805</v>
      </c>
      <c r="C67" s="241" t="s">
        <v>2806</v>
      </c>
      <c r="D67" s="241" t="s">
        <v>2807</v>
      </c>
      <c r="E67" s="241">
        <f>LEN(D67)</f>
        <v>24</v>
      </c>
      <c r="F67" s="56">
        <f>I66*I$13</f>
        <v>1800</v>
      </c>
      <c r="G67" s="28"/>
      <c r="H67" s="288"/>
      <c r="I67" s="29"/>
      <c r="J67" s="249" t="s">
        <v>2808</v>
      </c>
      <c r="K67" s="82">
        <f>I66*N$13</f>
        <v>3857.1660000000002</v>
      </c>
      <c r="L67" s="249" t="s">
        <v>2809</v>
      </c>
      <c r="M67" s="82">
        <f>I66*O$13</f>
        <v>5142.8609999999999</v>
      </c>
    </row>
    <row r="68" spans="1:13" ht="15" customHeight="1" x14ac:dyDescent="0.2">
      <c r="A68" s="59"/>
      <c r="B68" s="249"/>
      <c r="D68" s="59"/>
      <c r="F68" s="56"/>
      <c r="G68" s="28"/>
      <c r="H68" s="288"/>
      <c r="I68" s="29"/>
      <c r="J68" s="249"/>
      <c r="L68" s="249"/>
    </row>
    <row r="69" spans="1:13" ht="15" customHeight="1" x14ac:dyDescent="0.2">
      <c r="A69" s="59"/>
      <c r="B69" s="249" t="s">
        <v>2810</v>
      </c>
      <c r="C69" s="241" t="s">
        <v>2811</v>
      </c>
      <c r="D69" s="241" t="s">
        <v>2812</v>
      </c>
      <c r="F69" s="56">
        <f>I69*I$12</f>
        <v>420.00000000000006</v>
      </c>
      <c r="H69" s="265"/>
      <c r="I69" s="288">
        <v>3000</v>
      </c>
      <c r="J69" s="249" t="s">
        <v>2813</v>
      </c>
      <c r="K69" s="82">
        <f>I69*N$12</f>
        <v>900</v>
      </c>
      <c r="L69" s="249" t="s">
        <v>2814</v>
      </c>
      <c r="M69" s="82">
        <f>I69*O$12</f>
        <v>1200</v>
      </c>
    </row>
    <row r="70" spans="1:13" ht="15" customHeight="1" x14ac:dyDescent="0.2">
      <c r="A70" s="59"/>
      <c r="B70" s="249" t="s">
        <v>2815</v>
      </c>
      <c r="C70" s="241" t="s">
        <v>2816</v>
      </c>
      <c r="D70" s="241" t="s">
        <v>2817</v>
      </c>
      <c r="F70" s="56">
        <f>I69*I$13</f>
        <v>600</v>
      </c>
      <c r="H70" s="265"/>
      <c r="I70" s="26"/>
      <c r="J70" s="249" t="s">
        <v>2818</v>
      </c>
      <c r="K70" s="82">
        <f>I69*N$13</f>
        <v>1285.722</v>
      </c>
      <c r="L70" s="249" t="s">
        <v>2819</v>
      </c>
      <c r="M70" s="82">
        <f>I69*O$13</f>
        <v>1714.2869999999998</v>
      </c>
    </row>
    <row r="71" spans="1:13" ht="15" customHeight="1" x14ac:dyDescent="0.2">
      <c r="A71" s="59"/>
      <c r="B71" s="249"/>
      <c r="F71" s="56"/>
      <c r="H71" s="265"/>
      <c r="I71" s="26"/>
      <c r="J71" s="249"/>
      <c r="K71" s="82"/>
      <c r="L71" s="249"/>
      <c r="M71" s="82"/>
    </row>
    <row r="72" spans="1:13" ht="15" customHeight="1" x14ac:dyDescent="0.2">
      <c r="A72" s="59"/>
      <c r="B72" s="249" t="s">
        <v>2820</v>
      </c>
      <c r="C72" s="241" t="s">
        <v>2821</v>
      </c>
      <c r="D72" s="241" t="s">
        <v>2822</v>
      </c>
      <c r="E72" s="241">
        <f>LEN(D72)</f>
        <v>37</v>
      </c>
      <c r="F72" s="56">
        <f>I72*I$12</f>
        <v>700.00000000000011</v>
      </c>
      <c r="G72" s="28"/>
      <c r="H72" s="288"/>
      <c r="I72" s="29">
        <v>5000</v>
      </c>
      <c r="J72" s="249" t="s">
        <v>2823</v>
      </c>
      <c r="K72" s="82">
        <f>I72*N$12</f>
        <v>1500</v>
      </c>
      <c r="L72" s="249" t="s">
        <v>2824</v>
      </c>
      <c r="M72" s="82">
        <f>I72*O$12</f>
        <v>2000</v>
      </c>
    </row>
    <row r="73" spans="1:13" ht="15" customHeight="1" x14ac:dyDescent="0.2">
      <c r="A73" s="59"/>
      <c r="B73" s="249" t="s">
        <v>2825</v>
      </c>
      <c r="C73" s="241" t="s">
        <v>2826</v>
      </c>
      <c r="D73" s="241" t="s">
        <v>2827</v>
      </c>
      <c r="E73" s="241">
        <f>LEN(D73)</f>
        <v>35</v>
      </c>
      <c r="F73" s="56">
        <f>I72*I$13</f>
        <v>1000</v>
      </c>
      <c r="G73" s="28"/>
      <c r="H73" s="288"/>
      <c r="I73" s="29"/>
      <c r="J73" s="249" t="s">
        <v>2828</v>
      </c>
      <c r="K73" s="82">
        <f>I72*N$13</f>
        <v>2142.87</v>
      </c>
      <c r="L73" s="249" t="s">
        <v>2829</v>
      </c>
      <c r="M73" s="82">
        <f>I72*O$13</f>
        <v>2857.145</v>
      </c>
    </row>
    <row r="74" spans="1:13" ht="15" customHeight="1" x14ac:dyDescent="0.2">
      <c r="A74" s="59"/>
      <c r="B74" s="249"/>
      <c r="D74" s="59"/>
      <c r="F74" s="56"/>
      <c r="G74" s="28"/>
      <c r="H74" s="288"/>
      <c r="I74" s="29"/>
      <c r="J74" s="249"/>
      <c r="L74" s="249"/>
    </row>
    <row r="75" spans="1:13" ht="15" customHeight="1" x14ac:dyDescent="0.2">
      <c r="A75" s="59"/>
      <c r="B75" s="249" t="s">
        <v>2830</v>
      </c>
      <c r="C75" s="241" t="s">
        <v>2831</v>
      </c>
      <c r="D75" s="241" t="s">
        <v>2832</v>
      </c>
      <c r="E75" s="241">
        <f>LEN(D75)</f>
        <v>38</v>
      </c>
      <c r="F75" s="56">
        <f>I75*I$12</f>
        <v>1400.0000000000002</v>
      </c>
      <c r="G75" s="28"/>
      <c r="H75" s="288"/>
      <c r="I75" s="29">
        <v>10000</v>
      </c>
      <c r="J75" s="249" t="s">
        <v>2833</v>
      </c>
      <c r="K75" s="82">
        <f>I75*N$12</f>
        <v>3000</v>
      </c>
      <c r="L75" s="249" t="s">
        <v>2834</v>
      </c>
      <c r="M75" s="82">
        <f>I75*O$12</f>
        <v>4000</v>
      </c>
    </row>
    <row r="76" spans="1:13" ht="15" customHeight="1" x14ac:dyDescent="0.2">
      <c r="A76" s="59"/>
      <c r="B76" s="249" t="s">
        <v>2835</v>
      </c>
      <c r="C76" s="241" t="s">
        <v>2836</v>
      </c>
      <c r="D76" s="241" t="s">
        <v>2837</v>
      </c>
      <c r="E76" s="241">
        <f>LEN(D76)</f>
        <v>36</v>
      </c>
      <c r="F76" s="56">
        <f>I75*I$13</f>
        <v>2000</v>
      </c>
      <c r="G76" s="28"/>
      <c r="H76" s="288"/>
      <c r="I76" s="29"/>
      <c r="J76" s="249" t="s">
        <v>2838</v>
      </c>
      <c r="K76" s="82">
        <f>I75*N$13</f>
        <v>4285.74</v>
      </c>
      <c r="L76" s="249" t="s">
        <v>2839</v>
      </c>
      <c r="M76" s="82">
        <f>I75*O$13</f>
        <v>5714.29</v>
      </c>
    </row>
    <row r="77" spans="1:13" ht="15" customHeight="1" x14ac:dyDescent="0.2">
      <c r="A77" s="59"/>
      <c r="B77" s="249"/>
      <c r="D77" s="59"/>
      <c r="F77" s="56"/>
      <c r="H77" s="288"/>
      <c r="I77" s="29"/>
      <c r="J77" s="249"/>
      <c r="L77" s="249"/>
    </row>
    <row r="78" spans="1:13" ht="15" customHeight="1" x14ac:dyDescent="0.2">
      <c r="A78" s="59"/>
      <c r="B78" s="249" t="s">
        <v>2840</v>
      </c>
      <c r="C78" s="241" t="s">
        <v>2841</v>
      </c>
      <c r="D78" s="241" t="s">
        <v>2842</v>
      </c>
      <c r="E78" s="241">
        <f>LEN(D78)</f>
        <v>38</v>
      </c>
      <c r="F78" s="56">
        <f>I78*I$12</f>
        <v>2100</v>
      </c>
      <c r="G78" s="28"/>
      <c r="H78" s="288"/>
      <c r="I78" s="29">
        <v>15000</v>
      </c>
      <c r="J78" s="249" t="s">
        <v>2843</v>
      </c>
      <c r="K78" s="82">
        <f>I78*N$12</f>
        <v>4500</v>
      </c>
      <c r="L78" s="249" t="s">
        <v>2844</v>
      </c>
      <c r="M78" s="82">
        <f>I78*O$12</f>
        <v>6000</v>
      </c>
    </row>
    <row r="79" spans="1:13" ht="15" customHeight="1" x14ac:dyDescent="0.2">
      <c r="A79" s="59"/>
      <c r="B79" s="249" t="s">
        <v>2845</v>
      </c>
      <c r="C79" s="241" t="s">
        <v>2846</v>
      </c>
      <c r="D79" s="241" t="s">
        <v>2847</v>
      </c>
      <c r="E79" s="241">
        <f>LEN(D79)</f>
        <v>36</v>
      </c>
      <c r="F79" s="56">
        <f>I78*I$13</f>
        <v>3000</v>
      </c>
      <c r="G79" s="28"/>
      <c r="H79" s="288"/>
      <c r="I79" s="29"/>
      <c r="J79" s="249" t="s">
        <v>2848</v>
      </c>
      <c r="K79" s="82">
        <f>I78*N$13</f>
        <v>6428.6100000000006</v>
      </c>
      <c r="L79" s="249" t="s">
        <v>2849</v>
      </c>
      <c r="M79" s="82">
        <f>I78*O$13</f>
        <v>8571.4349999999995</v>
      </c>
    </row>
    <row r="80" spans="1:13" ht="15" customHeight="1" x14ac:dyDescent="0.2">
      <c r="A80" s="59"/>
      <c r="B80" s="249"/>
      <c r="D80" s="59"/>
      <c r="F80" s="56"/>
      <c r="G80" s="28"/>
      <c r="H80" s="288"/>
      <c r="I80" s="29"/>
      <c r="J80" s="249"/>
      <c r="K80" s="82"/>
      <c r="L80" s="249"/>
      <c r="M80" s="82"/>
    </row>
    <row r="81" spans="2:13" s="59" customFormat="1" ht="15" customHeight="1" x14ac:dyDescent="0.2">
      <c r="B81" s="249" t="s">
        <v>2850</v>
      </c>
      <c r="C81" s="241" t="s">
        <v>2851</v>
      </c>
      <c r="D81" s="241" t="s">
        <v>2852</v>
      </c>
      <c r="E81" s="241">
        <f>LEN(D81)</f>
        <v>38</v>
      </c>
      <c r="F81" s="56">
        <f>I81*I$12</f>
        <v>2800.0000000000005</v>
      </c>
      <c r="G81" s="28"/>
      <c r="H81" s="288"/>
      <c r="I81" s="29">
        <v>20000</v>
      </c>
      <c r="J81" s="249" t="s">
        <v>2853</v>
      </c>
      <c r="K81" s="82">
        <f>I81*N$12</f>
        <v>6000</v>
      </c>
      <c r="L81" s="249" t="s">
        <v>2854</v>
      </c>
      <c r="M81" s="82">
        <f>I81*O$12</f>
        <v>8000</v>
      </c>
    </row>
    <row r="82" spans="2:13" s="59" customFormat="1" ht="15" customHeight="1" x14ac:dyDescent="0.2">
      <c r="B82" s="249" t="s">
        <v>2855</v>
      </c>
      <c r="C82" s="241" t="s">
        <v>2856</v>
      </c>
      <c r="D82" s="241" t="s">
        <v>2857</v>
      </c>
      <c r="E82" s="241">
        <f>LEN(D82)</f>
        <v>36</v>
      </c>
      <c r="F82" s="56">
        <f>I81*I$13</f>
        <v>4000</v>
      </c>
      <c r="G82" s="28"/>
      <c r="H82" s="288"/>
      <c r="I82" s="29"/>
      <c r="J82" s="249" t="s">
        <v>2858</v>
      </c>
      <c r="K82" s="82">
        <f>I81*N$13</f>
        <v>8571.48</v>
      </c>
      <c r="L82" s="249" t="s">
        <v>2859</v>
      </c>
      <c r="M82" s="82">
        <f>I81*O$13</f>
        <v>11428.58</v>
      </c>
    </row>
    <row r="83" spans="2:13" s="59" customFormat="1" ht="15" customHeight="1" x14ac:dyDescent="0.2">
      <c r="B83" s="249"/>
      <c r="C83" s="241"/>
      <c r="E83" s="241"/>
      <c r="F83" s="56"/>
      <c r="G83" s="28"/>
      <c r="H83" s="288"/>
      <c r="I83" s="29"/>
      <c r="J83" s="249"/>
      <c r="K83" s="82"/>
      <c r="L83" s="249"/>
      <c r="M83" s="82"/>
    </row>
    <row r="84" spans="2:13" s="59" customFormat="1" ht="15" customHeight="1" x14ac:dyDescent="0.2">
      <c r="B84" s="249" t="s">
        <v>2860</v>
      </c>
      <c r="C84" s="241" t="s">
        <v>2861</v>
      </c>
      <c r="D84" s="241" t="s">
        <v>2862</v>
      </c>
      <c r="E84" s="241">
        <f>LEN(D84)</f>
        <v>38</v>
      </c>
      <c r="F84" s="56">
        <f>I84*I$12</f>
        <v>3500.0000000000005</v>
      </c>
      <c r="G84" s="28"/>
      <c r="H84" s="288"/>
      <c r="I84" s="29">
        <v>25000</v>
      </c>
      <c r="J84" s="249" t="s">
        <v>2863</v>
      </c>
      <c r="K84" s="82">
        <f>I84*N$12</f>
        <v>7500</v>
      </c>
      <c r="L84" s="249" t="s">
        <v>2864</v>
      </c>
      <c r="M84" s="82">
        <f>I84*O$12</f>
        <v>10000</v>
      </c>
    </row>
    <row r="85" spans="2:13" s="59" customFormat="1" ht="15" customHeight="1" x14ac:dyDescent="0.2">
      <c r="B85" s="249" t="s">
        <v>2865</v>
      </c>
      <c r="C85" s="241" t="s">
        <v>2866</v>
      </c>
      <c r="D85" s="241" t="s">
        <v>2867</v>
      </c>
      <c r="E85" s="241">
        <f>LEN(D85)</f>
        <v>36</v>
      </c>
      <c r="F85" s="56">
        <f>I84*I$13</f>
        <v>5000</v>
      </c>
      <c r="G85" s="28"/>
      <c r="H85" s="288"/>
      <c r="I85" s="29"/>
      <c r="J85" s="249" t="s">
        <v>2868</v>
      </c>
      <c r="K85" s="82">
        <f>I84*N$13</f>
        <v>10714.35</v>
      </c>
      <c r="L85" s="249" t="s">
        <v>2869</v>
      </c>
      <c r="M85" s="82">
        <f>I84*O$13</f>
        <v>14285.724999999999</v>
      </c>
    </row>
    <row r="86" spans="2:13" s="59" customFormat="1" ht="15" customHeight="1" x14ac:dyDescent="0.2">
      <c r="B86" s="249"/>
      <c r="C86" s="241"/>
      <c r="G86" s="28"/>
      <c r="H86" s="288"/>
      <c r="I86" s="29"/>
      <c r="J86" s="249"/>
    </row>
    <row r="87" spans="2:13" s="59" customFormat="1" ht="15" customHeight="1" x14ac:dyDescent="0.2">
      <c r="B87" s="249" t="s">
        <v>2870</v>
      </c>
      <c r="C87" s="241" t="s">
        <v>2871</v>
      </c>
      <c r="D87" s="241" t="s">
        <v>2872</v>
      </c>
      <c r="E87" s="241">
        <f>LEN(D87)</f>
        <v>38</v>
      </c>
      <c r="F87" s="56">
        <f>I87*I$12</f>
        <v>4200</v>
      </c>
      <c r="G87" s="28"/>
      <c r="H87" s="288"/>
      <c r="I87" s="29">
        <v>30000</v>
      </c>
      <c r="J87" s="249" t="s">
        <v>2873</v>
      </c>
      <c r="K87" s="82">
        <f>I87*N$12</f>
        <v>9000</v>
      </c>
      <c r="L87" s="249" t="s">
        <v>2874</v>
      </c>
      <c r="M87" s="82">
        <f>I87*O$12</f>
        <v>12000</v>
      </c>
    </row>
    <row r="88" spans="2:13" s="59" customFormat="1" ht="15" customHeight="1" x14ac:dyDescent="0.2">
      <c r="B88" s="249" t="s">
        <v>2875</v>
      </c>
      <c r="C88" s="241" t="s">
        <v>2876</v>
      </c>
      <c r="D88" s="241" t="s">
        <v>2877</v>
      </c>
      <c r="E88" s="241">
        <f>LEN(D88)</f>
        <v>36</v>
      </c>
      <c r="F88" s="56">
        <f>I87*I$13</f>
        <v>6000</v>
      </c>
      <c r="G88" s="28"/>
      <c r="H88" s="288"/>
      <c r="I88" s="29"/>
      <c r="J88" s="249" t="s">
        <v>2878</v>
      </c>
      <c r="K88" s="82">
        <f>I87*N$13</f>
        <v>12857.220000000001</v>
      </c>
      <c r="L88" s="249" t="s">
        <v>2879</v>
      </c>
      <c r="M88" s="82">
        <f>I87*O$13</f>
        <v>17142.87</v>
      </c>
    </row>
    <row r="89" spans="2:13" s="59" customFormat="1" ht="15" customHeight="1" x14ac:dyDescent="0.2">
      <c r="B89" s="249"/>
      <c r="E89" s="241"/>
      <c r="F89" s="56"/>
      <c r="G89" s="28"/>
      <c r="H89" s="288"/>
      <c r="I89" s="29"/>
      <c r="J89" s="249"/>
      <c r="L89" s="249"/>
    </row>
    <row r="90" spans="2:13" s="59" customFormat="1" ht="15" customHeight="1" x14ac:dyDescent="0.2">
      <c r="B90" s="249" t="s">
        <v>2880</v>
      </c>
      <c r="C90" s="241" t="s">
        <v>2881</v>
      </c>
      <c r="D90" s="241" t="s">
        <v>2882</v>
      </c>
      <c r="E90" s="241">
        <f>LEN(D90)</f>
        <v>38</v>
      </c>
      <c r="F90" s="56">
        <f>I90*I$12</f>
        <v>4900.0000000000009</v>
      </c>
      <c r="G90" s="28"/>
      <c r="H90" s="288"/>
      <c r="I90" s="29">
        <v>35000</v>
      </c>
      <c r="J90" s="249" t="s">
        <v>2883</v>
      </c>
      <c r="K90" s="82">
        <f>I90*N$12</f>
        <v>10500</v>
      </c>
      <c r="L90" s="249" t="s">
        <v>2884</v>
      </c>
      <c r="M90" s="82">
        <f>I90*O$12</f>
        <v>14000</v>
      </c>
    </row>
    <row r="91" spans="2:13" s="59" customFormat="1" ht="15" customHeight="1" x14ac:dyDescent="0.2">
      <c r="B91" s="249" t="s">
        <v>2885</v>
      </c>
      <c r="C91" s="241" t="s">
        <v>2886</v>
      </c>
      <c r="D91" s="241" t="s">
        <v>2887</v>
      </c>
      <c r="E91" s="241">
        <f>LEN(D91)</f>
        <v>36</v>
      </c>
      <c r="F91" s="56">
        <f>I90*I$13</f>
        <v>7000</v>
      </c>
      <c r="G91" s="28"/>
      <c r="H91" s="288"/>
      <c r="I91" s="29"/>
      <c r="J91" s="249" t="s">
        <v>2888</v>
      </c>
      <c r="K91" s="82">
        <f>I90*N$13</f>
        <v>15000.09</v>
      </c>
      <c r="L91" s="249" t="s">
        <v>2889</v>
      </c>
      <c r="M91" s="82">
        <f>I90*O$13</f>
        <v>20000.014999999999</v>
      </c>
    </row>
    <row r="92" spans="2:13" s="59" customFormat="1" ht="15" customHeight="1" x14ac:dyDescent="0.2">
      <c r="B92" s="249"/>
      <c r="C92" s="241"/>
      <c r="E92" s="241"/>
      <c r="F92" s="56"/>
      <c r="G92" s="28"/>
      <c r="H92" s="288"/>
      <c r="I92" s="29"/>
      <c r="J92" s="249"/>
      <c r="L92" s="249"/>
    </row>
    <row r="93" spans="2:13" s="59" customFormat="1" ht="15" customHeight="1" x14ac:dyDescent="0.2">
      <c r="B93" s="249" t="s">
        <v>2890</v>
      </c>
      <c r="C93" s="241" t="s">
        <v>2891</v>
      </c>
      <c r="D93" s="241" t="s">
        <v>2892</v>
      </c>
      <c r="E93" s="241">
        <f>LEN(D93)</f>
        <v>38</v>
      </c>
      <c r="F93" s="56">
        <f>I93*I$12</f>
        <v>5600.0000000000009</v>
      </c>
      <c r="G93" s="28"/>
      <c r="H93" s="288"/>
      <c r="I93" s="29">
        <v>40000</v>
      </c>
      <c r="J93" s="249" t="s">
        <v>2893</v>
      </c>
      <c r="K93" s="82">
        <f>I93*N$12</f>
        <v>12000</v>
      </c>
      <c r="L93" s="249" t="s">
        <v>2894</v>
      </c>
      <c r="M93" s="82">
        <f>I93*O$12</f>
        <v>16000</v>
      </c>
    </row>
    <row r="94" spans="2:13" s="59" customFormat="1" ht="15" customHeight="1" x14ac:dyDescent="0.2">
      <c r="B94" s="249" t="s">
        <v>2895</v>
      </c>
      <c r="C94" s="241" t="s">
        <v>2896</v>
      </c>
      <c r="D94" s="241" t="s">
        <v>2897</v>
      </c>
      <c r="E94" s="241">
        <f>LEN(D94)</f>
        <v>36</v>
      </c>
      <c r="F94" s="56">
        <f>I93*I$13</f>
        <v>8000</v>
      </c>
      <c r="G94" s="28"/>
      <c r="H94" s="288"/>
      <c r="I94" s="29"/>
      <c r="J94" s="249" t="s">
        <v>2898</v>
      </c>
      <c r="K94" s="82">
        <f>I93*N$13</f>
        <v>17142.96</v>
      </c>
      <c r="L94" s="249" t="s">
        <v>2899</v>
      </c>
      <c r="M94" s="82">
        <f>I93*O$13</f>
        <v>22857.16</v>
      </c>
    </row>
    <row r="95" spans="2:13" s="59" customFormat="1" ht="15" customHeight="1" x14ac:dyDescent="0.2">
      <c r="B95" s="249"/>
      <c r="C95" s="241"/>
      <c r="E95" s="241"/>
      <c r="F95" s="56"/>
      <c r="G95" s="28"/>
      <c r="H95" s="288"/>
      <c r="I95" s="29"/>
      <c r="J95" s="249"/>
      <c r="L95" s="249"/>
    </row>
    <row r="96" spans="2:13" s="59" customFormat="1" ht="15" customHeight="1" x14ac:dyDescent="0.2">
      <c r="B96" s="249" t="s">
        <v>2900</v>
      </c>
      <c r="C96" s="241" t="s">
        <v>2901</v>
      </c>
      <c r="D96" s="241" t="s">
        <v>2902</v>
      </c>
      <c r="E96" s="241">
        <f>LEN(D96)</f>
        <v>38</v>
      </c>
      <c r="F96" s="56">
        <f>I96*I$12</f>
        <v>6300.0000000000009</v>
      </c>
      <c r="G96" s="28"/>
      <c r="H96" s="288"/>
      <c r="I96" s="29">
        <v>45000</v>
      </c>
      <c r="J96" s="249" t="s">
        <v>2903</v>
      </c>
      <c r="K96" s="82">
        <f>I96*N$12</f>
        <v>13500</v>
      </c>
      <c r="L96" s="249" t="s">
        <v>2904</v>
      </c>
      <c r="M96" s="82">
        <f>I96*O$12</f>
        <v>18000</v>
      </c>
    </row>
    <row r="97" spans="1:13" ht="15" customHeight="1" x14ac:dyDescent="0.2">
      <c r="A97" s="59"/>
      <c r="B97" s="249" t="s">
        <v>2905</v>
      </c>
      <c r="C97" s="241" t="s">
        <v>2906</v>
      </c>
      <c r="D97" s="241" t="s">
        <v>2907</v>
      </c>
      <c r="E97" s="241">
        <f>LEN(D97)</f>
        <v>36</v>
      </c>
      <c r="F97" s="56">
        <f>I96*I$13</f>
        <v>9000</v>
      </c>
      <c r="G97" s="28"/>
      <c r="H97" s="288"/>
      <c r="I97" s="29"/>
      <c r="J97" s="249" t="s">
        <v>2908</v>
      </c>
      <c r="K97" s="82">
        <f>I96*N$13</f>
        <v>19285.830000000002</v>
      </c>
      <c r="L97" s="249" t="s">
        <v>2909</v>
      </c>
      <c r="M97" s="82">
        <f>I96*O$13</f>
        <v>25714.304999999997</v>
      </c>
    </row>
    <row r="98" spans="1:13" ht="15" customHeight="1" x14ac:dyDescent="0.2">
      <c r="A98" s="59"/>
      <c r="B98" s="249"/>
      <c r="F98" s="56"/>
      <c r="G98" s="28"/>
      <c r="H98" s="288"/>
      <c r="I98" s="29"/>
      <c r="J98" s="249"/>
      <c r="L98" s="249"/>
    </row>
    <row r="99" spans="1:13" ht="15" customHeight="1" x14ac:dyDescent="0.2">
      <c r="A99" s="62" t="s">
        <v>1769</v>
      </c>
      <c r="B99" s="113"/>
      <c r="C99" s="108"/>
      <c r="D99" s="108"/>
      <c r="E99" s="108"/>
      <c r="F99" s="109"/>
      <c r="G99" s="109"/>
      <c r="H99" s="154"/>
      <c r="I99" s="22"/>
      <c r="J99" s="109"/>
      <c r="K99" s="109"/>
      <c r="L99" s="109"/>
      <c r="M99" s="109"/>
    </row>
    <row r="100" spans="1:13" ht="15" customHeight="1" x14ac:dyDescent="0.2">
      <c r="A100" s="59"/>
      <c r="B100" s="249" t="s">
        <v>2910</v>
      </c>
      <c r="C100" s="241" t="s">
        <v>2911</v>
      </c>
      <c r="D100" s="241" t="s">
        <v>2912</v>
      </c>
      <c r="E100" s="241">
        <f>LEN(D100)</f>
        <v>26</v>
      </c>
      <c r="F100" s="56">
        <f>I100*I$12</f>
        <v>4900.0000000000009</v>
      </c>
      <c r="G100" s="28"/>
      <c r="H100" s="288"/>
      <c r="I100" s="29">
        <v>35000</v>
      </c>
      <c r="J100" s="249" t="s">
        <v>2913</v>
      </c>
      <c r="K100" s="82">
        <f>I100*N$12</f>
        <v>10500</v>
      </c>
      <c r="L100" s="249" t="s">
        <v>2914</v>
      </c>
      <c r="M100" s="82">
        <f>I100*O$12</f>
        <v>14000</v>
      </c>
    </row>
    <row r="101" spans="1:13" ht="15" customHeight="1" x14ac:dyDescent="0.2">
      <c r="A101" s="59"/>
      <c r="B101" s="249" t="s">
        <v>2915</v>
      </c>
      <c r="C101" s="241" t="s">
        <v>2916</v>
      </c>
      <c r="D101" s="241" t="s">
        <v>2917</v>
      </c>
      <c r="E101" s="241">
        <f>LEN(D101)</f>
        <v>24</v>
      </c>
      <c r="F101" s="56">
        <f>I100*I$13</f>
        <v>7000</v>
      </c>
      <c r="G101" s="28"/>
      <c r="H101" s="288"/>
      <c r="I101" s="29"/>
      <c r="J101" s="249" t="s">
        <v>2918</v>
      </c>
      <c r="K101" s="82">
        <f>I100*N$13</f>
        <v>15000.09</v>
      </c>
      <c r="L101" s="249" t="s">
        <v>2919</v>
      </c>
      <c r="M101" s="82">
        <f>I100*O$13</f>
        <v>20000.014999999999</v>
      </c>
    </row>
    <row r="102" spans="1:13" ht="15" customHeight="1" x14ac:dyDescent="0.2">
      <c r="A102" s="59"/>
      <c r="B102" s="249"/>
      <c r="D102" s="59"/>
      <c r="F102" s="56"/>
      <c r="G102" s="28"/>
      <c r="H102" s="288"/>
      <c r="I102" s="29"/>
      <c r="J102" s="249"/>
      <c r="L102" s="249"/>
    </row>
    <row r="103" spans="1:13" ht="15" customHeight="1" x14ac:dyDescent="0.2">
      <c r="A103" s="59"/>
      <c r="B103" s="249" t="s">
        <v>2920</v>
      </c>
      <c r="C103" s="241" t="s">
        <v>2921</v>
      </c>
      <c r="D103" s="241" t="s">
        <v>2922</v>
      </c>
      <c r="E103" s="241">
        <f>LEN(D103)</f>
        <v>37</v>
      </c>
      <c r="F103" s="56">
        <f>I103*I$12</f>
        <v>700.00000000000011</v>
      </c>
      <c r="G103" s="28"/>
      <c r="H103" s="288"/>
      <c r="I103" s="29">
        <v>5000</v>
      </c>
      <c r="J103" s="249" t="s">
        <v>2923</v>
      </c>
      <c r="K103" s="82">
        <f>I103*N$12</f>
        <v>1500</v>
      </c>
      <c r="L103" s="249" t="s">
        <v>2924</v>
      </c>
      <c r="M103" s="82">
        <f>I103*O$12</f>
        <v>2000</v>
      </c>
    </row>
    <row r="104" spans="1:13" ht="15" customHeight="1" x14ac:dyDescent="0.2">
      <c r="A104" s="59"/>
      <c r="B104" s="249" t="s">
        <v>2925</v>
      </c>
      <c r="C104" s="241" t="s">
        <v>2926</v>
      </c>
      <c r="D104" s="241" t="s">
        <v>2927</v>
      </c>
      <c r="E104" s="241">
        <f t="shared" ref="E104:E110" si="3">LEN(D104)</f>
        <v>35</v>
      </c>
      <c r="F104" s="56">
        <f>I103*I$13</f>
        <v>1000</v>
      </c>
      <c r="G104" s="28"/>
      <c r="H104" s="288"/>
      <c r="I104" s="29"/>
      <c r="J104" s="249" t="s">
        <v>2928</v>
      </c>
      <c r="K104" s="82">
        <f>I103*N$13</f>
        <v>2142.87</v>
      </c>
      <c r="L104" s="249" t="s">
        <v>2929</v>
      </c>
      <c r="M104" s="82">
        <f>I103*O$13</f>
        <v>2857.145</v>
      </c>
    </row>
    <row r="105" spans="1:13" ht="15" customHeight="1" x14ac:dyDescent="0.2">
      <c r="A105" s="59"/>
      <c r="B105" s="249"/>
      <c r="D105" s="59"/>
      <c r="F105" s="56"/>
      <c r="G105" s="28"/>
      <c r="H105" s="288"/>
      <c r="I105" s="29"/>
      <c r="J105" s="249"/>
      <c r="L105" s="249"/>
    </row>
    <row r="106" spans="1:13" ht="15" customHeight="1" x14ac:dyDescent="0.2">
      <c r="A106" s="59"/>
      <c r="B106" s="249" t="s">
        <v>2930</v>
      </c>
      <c r="C106" s="241" t="s">
        <v>2931</v>
      </c>
      <c r="D106" s="241" t="s">
        <v>2932</v>
      </c>
      <c r="E106" s="241">
        <f t="shared" si="3"/>
        <v>38</v>
      </c>
      <c r="F106" s="56">
        <f>I106*I$12</f>
        <v>1400.0000000000002</v>
      </c>
      <c r="G106" s="28"/>
      <c r="H106" s="288"/>
      <c r="I106" s="29">
        <v>10000</v>
      </c>
      <c r="J106" s="249" t="s">
        <v>2933</v>
      </c>
      <c r="K106" s="82">
        <f>I106*N$12</f>
        <v>3000</v>
      </c>
      <c r="L106" s="249" t="s">
        <v>2934</v>
      </c>
      <c r="M106" s="82">
        <f>I106*O$12</f>
        <v>4000</v>
      </c>
    </row>
    <row r="107" spans="1:13" ht="15" customHeight="1" x14ac:dyDescent="0.2">
      <c r="A107" s="59"/>
      <c r="B107" s="249" t="s">
        <v>2935</v>
      </c>
      <c r="C107" s="241" t="s">
        <v>2936</v>
      </c>
      <c r="D107" s="241" t="s">
        <v>2937</v>
      </c>
      <c r="E107" s="241">
        <f t="shared" si="3"/>
        <v>36</v>
      </c>
      <c r="F107" s="56">
        <f>I106*I$13</f>
        <v>2000</v>
      </c>
      <c r="G107" s="28"/>
      <c r="H107" s="288"/>
      <c r="I107" s="29"/>
      <c r="J107" s="249" t="s">
        <v>2938</v>
      </c>
      <c r="K107" s="82">
        <f>I106*N$13</f>
        <v>4285.74</v>
      </c>
      <c r="L107" s="249" t="s">
        <v>2939</v>
      </c>
      <c r="M107" s="82">
        <f>I106*O$13</f>
        <v>5714.29</v>
      </c>
    </row>
    <row r="108" spans="1:13" ht="15" customHeight="1" x14ac:dyDescent="0.2">
      <c r="A108" s="59"/>
      <c r="B108" s="249"/>
      <c r="D108" s="59"/>
      <c r="F108" s="56"/>
      <c r="G108" s="28"/>
      <c r="H108" s="288"/>
      <c r="I108" s="29"/>
      <c r="J108" s="249"/>
      <c r="L108" s="249"/>
    </row>
    <row r="109" spans="1:13" ht="15" customHeight="1" x14ac:dyDescent="0.2">
      <c r="A109" s="59"/>
      <c r="B109" s="249" t="s">
        <v>2940</v>
      </c>
      <c r="C109" s="241" t="s">
        <v>2941</v>
      </c>
      <c r="D109" s="241" t="s">
        <v>2942</v>
      </c>
      <c r="E109" s="241">
        <f t="shared" si="3"/>
        <v>38</v>
      </c>
      <c r="F109" s="56">
        <f>I109*I$12</f>
        <v>2100</v>
      </c>
      <c r="G109" s="28"/>
      <c r="H109" s="288"/>
      <c r="I109" s="29">
        <v>15000</v>
      </c>
      <c r="J109" s="249" t="s">
        <v>2943</v>
      </c>
      <c r="K109" s="82">
        <f>I109*N$12</f>
        <v>4500</v>
      </c>
      <c r="L109" s="249" t="s">
        <v>2944</v>
      </c>
      <c r="M109" s="82">
        <f>I109*O$12</f>
        <v>6000</v>
      </c>
    </row>
    <row r="110" spans="1:13" ht="15" customHeight="1" x14ac:dyDescent="0.2">
      <c r="A110" s="59"/>
      <c r="B110" s="249" t="s">
        <v>2945</v>
      </c>
      <c r="C110" s="241" t="s">
        <v>2946</v>
      </c>
      <c r="D110" s="241" t="s">
        <v>2947</v>
      </c>
      <c r="E110" s="241">
        <f t="shared" si="3"/>
        <v>36</v>
      </c>
      <c r="F110" s="56">
        <f>I109*I$13</f>
        <v>3000</v>
      </c>
      <c r="G110" s="28"/>
      <c r="H110" s="288"/>
      <c r="I110" s="29"/>
      <c r="J110" s="249" t="s">
        <v>2948</v>
      </c>
      <c r="K110" s="82">
        <f>I109*N$13</f>
        <v>6428.6100000000006</v>
      </c>
      <c r="L110" s="249" t="s">
        <v>2949</v>
      </c>
      <c r="M110" s="82">
        <f>I109*O$13</f>
        <v>8571.4349999999995</v>
      </c>
    </row>
    <row r="111" spans="1:13" ht="15" customHeight="1" x14ac:dyDescent="0.2">
      <c r="A111" s="59"/>
      <c r="B111" s="249"/>
      <c r="D111" s="59"/>
      <c r="F111" s="56"/>
      <c r="G111" s="28"/>
      <c r="H111" s="288"/>
      <c r="I111" s="29"/>
      <c r="J111" s="249"/>
      <c r="L111" s="249"/>
    </row>
    <row r="112" spans="1:13" ht="15" customHeight="1" x14ac:dyDescent="0.2">
      <c r="A112" s="59"/>
      <c r="B112" s="249" t="s">
        <v>2950</v>
      </c>
      <c r="C112" s="241" t="s">
        <v>2951</v>
      </c>
      <c r="D112" s="241" t="s">
        <v>2952</v>
      </c>
      <c r="E112" s="241">
        <f>LEN(D112)</f>
        <v>38</v>
      </c>
      <c r="F112" s="56">
        <f>I112*I$12</f>
        <v>2800.0000000000005</v>
      </c>
      <c r="G112" s="28"/>
      <c r="H112" s="288"/>
      <c r="I112" s="29">
        <v>20000</v>
      </c>
      <c r="J112" s="249" t="s">
        <v>2953</v>
      </c>
      <c r="K112" s="82">
        <f>I112*N$12</f>
        <v>6000</v>
      </c>
      <c r="L112" s="249" t="s">
        <v>2954</v>
      </c>
      <c r="M112" s="82">
        <f>I112*O$12</f>
        <v>8000</v>
      </c>
    </row>
    <row r="113" spans="2:13" s="59" customFormat="1" ht="15" customHeight="1" x14ac:dyDescent="0.2">
      <c r="B113" s="249" t="s">
        <v>2955</v>
      </c>
      <c r="C113" s="241" t="s">
        <v>2956</v>
      </c>
      <c r="D113" s="241" t="s">
        <v>2957</v>
      </c>
      <c r="E113" s="241">
        <f>LEN(D113)</f>
        <v>36</v>
      </c>
      <c r="F113" s="56">
        <f>I112*I$13</f>
        <v>4000</v>
      </c>
      <c r="G113" s="28"/>
      <c r="H113" s="288"/>
      <c r="I113" s="29"/>
      <c r="J113" s="249" t="s">
        <v>2958</v>
      </c>
      <c r="K113" s="82">
        <f>I112*N$13</f>
        <v>8571.48</v>
      </c>
      <c r="L113" s="249" t="s">
        <v>2959</v>
      </c>
      <c r="M113" s="82">
        <f>I112*O$13</f>
        <v>11428.58</v>
      </c>
    </row>
    <row r="114" spans="2:13" s="59" customFormat="1" ht="15" customHeight="1" x14ac:dyDescent="0.2">
      <c r="B114" s="249"/>
      <c r="C114" s="241"/>
      <c r="E114" s="241"/>
      <c r="F114" s="56"/>
      <c r="G114" s="28"/>
      <c r="H114" s="288"/>
      <c r="I114" s="29"/>
      <c r="J114" s="249"/>
      <c r="L114" s="249"/>
    </row>
    <row r="115" spans="2:13" s="59" customFormat="1" ht="15" customHeight="1" x14ac:dyDescent="0.2">
      <c r="B115" s="249" t="s">
        <v>2960</v>
      </c>
      <c r="C115" s="241" t="s">
        <v>2961</v>
      </c>
      <c r="D115" s="241" t="s">
        <v>2962</v>
      </c>
      <c r="E115" s="241">
        <f>LEN(D115)</f>
        <v>38</v>
      </c>
      <c r="F115" s="56">
        <f>I115*I$12</f>
        <v>3500.0000000000005</v>
      </c>
      <c r="G115" s="28"/>
      <c r="H115" s="288"/>
      <c r="I115" s="29">
        <v>25000</v>
      </c>
      <c r="J115" s="249" t="s">
        <v>2963</v>
      </c>
      <c r="K115" s="82">
        <f>I115*N$12</f>
        <v>7500</v>
      </c>
      <c r="L115" s="249" t="s">
        <v>2964</v>
      </c>
      <c r="M115" s="82">
        <f>I115*O$12</f>
        <v>10000</v>
      </c>
    </row>
    <row r="116" spans="2:13" s="59" customFormat="1" ht="15" customHeight="1" x14ac:dyDescent="0.2">
      <c r="B116" s="249" t="s">
        <v>2965</v>
      </c>
      <c r="C116" s="241" t="s">
        <v>2966</v>
      </c>
      <c r="D116" s="241" t="s">
        <v>2967</v>
      </c>
      <c r="E116" s="241">
        <f t="shared" ref="E116:E122" si="4">LEN(D116)</f>
        <v>36</v>
      </c>
      <c r="F116" s="56">
        <f>I115*I$13</f>
        <v>5000</v>
      </c>
      <c r="G116" s="28"/>
      <c r="H116" s="288"/>
      <c r="I116" s="29"/>
      <c r="J116" s="249" t="s">
        <v>2968</v>
      </c>
      <c r="K116" s="82">
        <f>I115*N$13</f>
        <v>10714.35</v>
      </c>
      <c r="L116" s="249" t="s">
        <v>2969</v>
      </c>
      <c r="M116" s="82">
        <f>I115*O$13</f>
        <v>14285.724999999999</v>
      </c>
    </row>
    <row r="117" spans="2:13" s="59" customFormat="1" ht="15" customHeight="1" x14ac:dyDescent="0.2">
      <c r="B117" s="249"/>
      <c r="C117" s="241"/>
      <c r="E117" s="241"/>
      <c r="F117" s="56"/>
      <c r="G117" s="28"/>
      <c r="H117" s="288"/>
      <c r="I117" s="29"/>
      <c r="J117" s="249"/>
      <c r="L117" s="249"/>
    </row>
    <row r="118" spans="2:13" s="59" customFormat="1" ht="15" customHeight="1" x14ac:dyDescent="0.2">
      <c r="B118" s="249" t="s">
        <v>2970</v>
      </c>
      <c r="C118" s="241" t="s">
        <v>2971</v>
      </c>
      <c r="D118" s="241" t="s">
        <v>2972</v>
      </c>
      <c r="E118" s="241">
        <f t="shared" si="4"/>
        <v>38</v>
      </c>
      <c r="F118" s="56">
        <f>I118*I$12</f>
        <v>4200</v>
      </c>
      <c r="G118" s="28"/>
      <c r="H118" s="288"/>
      <c r="I118" s="29">
        <v>30000</v>
      </c>
      <c r="J118" s="249" t="s">
        <v>2973</v>
      </c>
      <c r="K118" s="82">
        <f>I118*N$12</f>
        <v>9000</v>
      </c>
      <c r="L118" s="249" t="s">
        <v>2974</v>
      </c>
      <c r="M118" s="82">
        <f>I118*O$12</f>
        <v>12000</v>
      </c>
    </row>
    <row r="119" spans="2:13" s="59" customFormat="1" ht="15" customHeight="1" x14ac:dyDescent="0.2">
      <c r="B119" s="249" t="s">
        <v>2975</v>
      </c>
      <c r="C119" s="241" t="s">
        <v>2976</v>
      </c>
      <c r="D119" s="241" t="s">
        <v>2977</v>
      </c>
      <c r="E119" s="241">
        <f t="shared" si="4"/>
        <v>36</v>
      </c>
      <c r="F119" s="56">
        <f>I118*I$13</f>
        <v>6000</v>
      </c>
      <c r="G119" s="28"/>
      <c r="H119" s="288"/>
      <c r="I119" s="29"/>
      <c r="J119" s="249" t="s">
        <v>2978</v>
      </c>
      <c r="K119" s="82">
        <f>I118*N$13</f>
        <v>12857.220000000001</v>
      </c>
      <c r="L119" s="249" t="s">
        <v>2979</v>
      </c>
      <c r="M119" s="82">
        <f>I118*O$13</f>
        <v>17142.87</v>
      </c>
    </row>
    <row r="120" spans="2:13" s="59" customFormat="1" ht="15" customHeight="1" x14ac:dyDescent="0.2">
      <c r="B120" s="249"/>
      <c r="C120" s="241"/>
      <c r="E120" s="241"/>
      <c r="F120" s="56"/>
      <c r="G120" s="28"/>
      <c r="H120" s="288"/>
      <c r="I120" s="29"/>
      <c r="J120" s="249"/>
      <c r="L120" s="249"/>
    </row>
    <row r="121" spans="2:13" s="59" customFormat="1" ht="15" customHeight="1" x14ac:dyDescent="0.2">
      <c r="B121" s="249" t="s">
        <v>2980</v>
      </c>
      <c r="C121" s="241" t="s">
        <v>2981</v>
      </c>
      <c r="D121" s="241" t="s">
        <v>2982</v>
      </c>
      <c r="E121" s="241">
        <f t="shared" si="4"/>
        <v>38</v>
      </c>
      <c r="F121" s="56">
        <f>I121*I$12</f>
        <v>4900.0000000000009</v>
      </c>
      <c r="G121" s="28"/>
      <c r="H121" s="288"/>
      <c r="I121" s="29">
        <v>35000</v>
      </c>
      <c r="J121" s="249" t="s">
        <v>2983</v>
      </c>
      <c r="K121" s="82">
        <f>I121*N$12</f>
        <v>10500</v>
      </c>
      <c r="L121" s="249" t="s">
        <v>2984</v>
      </c>
      <c r="M121" s="82">
        <f>I121*O$12</f>
        <v>14000</v>
      </c>
    </row>
    <row r="122" spans="2:13" s="59" customFormat="1" ht="15" customHeight="1" x14ac:dyDescent="0.2">
      <c r="B122" s="249" t="s">
        <v>2985</v>
      </c>
      <c r="C122" s="241" t="s">
        <v>2986</v>
      </c>
      <c r="D122" s="241" t="s">
        <v>2987</v>
      </c>
      <c r="E122" s="241">
        <f t="shared" si="4"/>
        <v>36</v>
      </c>
      <c r="F122" s="56">
        <f>I121*I$13</f>
        <v>7000</v>
      </c>
      <c r="G122" s="28"/>
      <c r="H122" s="288"/>
      <c r="I122" s="29"/>
      <c r="J122" s="249" t="s">
        <v>2988</v>
      </c>
      <c r="K122" s="82">
        <f>I121*N$13</f>
        <v>15000.09</v>
      </c>
      <c r="L122" s="249" t="s">
        <v>2989</v>
      </c>
      <c r="M122" s="82">
        <f>I121*O$13</f>
        <v>20000.014999999999</v>
      </c>
    </row>
    <row r="123" spans="2:13" s="59" customFormat="1" ht="15" customHeight="1" x14ac:dyDescent="0.2">
      <c r="B123" s="249"/>
      <c r="C123" s="241"/>
      <c r="E123" s="241"/>
      <c r="F123" s="56"/>
      <c r="G123" s="28"/>
      <c r="H123" s="288"/>
      <c r="I123" s="29"/>
      <c r="J123" s="249"/>
      <c r="L123" s="249"/>
    </row>
    <row r="124" spans="2:13" s="59" customFormat="1" ht="15" customHeight="1" x14ac:dyDescent="0.2">
      <c r="B124" s="249" t="s">
        <v>2990</v>
      </c>
      <c r="C124" s="241" t="s">
        <v>2991</v>
      </c>
      <c r="D124" s="241" t="s">
        <v>2992</v>
      </c>
      <c r="E124" s="241">
        <f>LEN(D124)</f>
        <v>38</v>
      </c>
      <c r="F124" s="56">
        <f>I124*I$12</f>
        <v>5600.0000000000009</v>
      </c>
      <c r="G124" s="28"/>
      <c r="H124" s="288"/>
      <c r="I124" s="29">
        <v>40000</v>
      </c>
      <c r="J124" s="249" t="s">
        <v>2993</v>
      </c>
      <c r="K124" s="82">
        <f>I124*N$12</f>
        <v>12000</v>
      </c>
      <c r="L124" s="249" t="s">
        <v>2994</v>
      </c>
      <c r="M124" s="82">
        <f>I124*O$12</f>
        <v>16000</v>
      </c>
    </row>
    <row r="125" spans="2:13" s="59" customFormat="1" ht="15" customHeight="1" x14ac:dyDescent="0.2">
      <c r="B125" s="249" t="s">
        <v>2995</v>
      </c>
      <c r="C125" s="241" t="s">
        <v>2996</v>
      </c>
      <c r="D125" s="241" t="s">
        <v>2997</v>
      </c>
      <c r="E125" s="241">
        <f>LEN(D125)</f>
        <v>36</v>
      </c>
      <c r="F125" s="56">
        <f>I124*I$13</f>
        <v>8000</v>
      </c>
      <c r="G125" s="28"/>
      <c r="H125" s="288"/>
      <c r="I125" s="29"/>
      <c r="J125" s="249" t="s">
        <v>2998</v>
      </c>
      <c r="K125" s="82">
        <f>I124*N$13</f>
        <v>17142.96</v>
      </c>
      <c r="L125" s="249" t="s">
        <v>2999</v>
      </c>
      <c r="M125" s="82">
        <f>I124*O$13</f>
        <v>22857.16</v>
      </c>
    </row>
    <row r="126" spans="2:13" s="59" customFormat="1" ht="15" customHeight="1" x14ac:dyDescent="0.2">
      <c r="B126" s="249"/>
      <c r="C126" s="241"/>
      <c r="E126" s="241"/>
      <c r="F126" s="56"/>
      <c r="G126" s="28"/>
      <c r="H126" s="288"/>
      <c r="I126" s="29"/>
      <c r="J126" s="249"/>
      <c r="L126" s="249"/>
    </row>
    <row r="127" spans="2:13" s="59" customFormat="1" ht="15" customHeight="1" x14ac:dyDescent="0.2">
      <c r="B127" s="249" t="s">
        <v>3000</v>
      </c>
      <c r="C127" s="241" t="s">
        <v>3001</v>
      </c>
      <c r="D127" s="241" t="s">
        <v>3002</v>
      </c>
      <c r="E127" s="241">
        <f>LEN(D127)</f>
        <v>38</v>
      </c>
      <c r="F127" s="56">
        <f>I127*I$12</f>
        <v>6300.0000000000009</v>
      </c>
      <c r="G127" s="28"/>
      <c r="H127" s="288"/>
      <c r="I127" s="29">
        <v>45000</v>
      </c>
      <c r="J127" s="249" t="s">
        <v>3003</v>
      </c>
      <c r="K127" s="82">
        <f>I127*N$12</f>
        <v>13500</v>
      </c>
      <c r="L127" s="249" t="s">
        <v>3004</v>
      </c>
      <c r="M127" s="82">
        <f>I127*O$12</f>
        <v>18000</v>
      </c>
    </row>
    <row r="128" spans="2:13" s="59" customFormat="1" ht="15" customHeight="1" x14ac:dyDescent="0.2">
      <c r="B128" s="249" t="s">
        <v>3005</v>
      </c>
      <c r="C128" s="241" t="s">
        <v>3006</v>
      </c>
      <c r="D128" s="241" t="s">
        <v>3007</v>
      </c>
      <c r="E128" s="241">
        <f t="shared" ref="E128:E134" si="5">LEN(D128)</f>
        <v>36</v>
      </c>
      <c r="F128" s="56">
        <f>I127*I$13</f>
        <v>9000</v>
      </c>
      <c r="G128" s="28"/>
      <c r="H128" s="288"/>
      <c r="I128" s="29"/>
      <c r="J128" s="249" t="s">
        <v>3008</v>
      </c>
      <c r="K128" s="82">
        <f>I127*N$13</f>
        <v>19285.830000000002</v>
      </c>
      <c r="L128" s="249" t="s">
        <v>3009</v>
      </c>
      <c r="M128" s="82">
        <f>I127*O$13</f>
        <v>25714.304999999997</v>
      </c>
    </row>
    <row r="129" spans="2:13" s="59" customFormat="1" ht="15" customHeight="1" x14ac:dyDescent="0.2">
      <c r="B129" s="249"/>
      <c r="C129" s="241"/>
      <c r="E129" s="241"/>
      <c r="F129" s="56"/>
      <c r="G129" s="28"/>
      <c r="H129" s="288"/>
      <c r="I129" s="29"/>
      <c r="J129" s="249"/>
      <c r="L129" s="249"/>
    </row>
    <row r="130" spans="2:13" s="59" customFormat="1" ht="15" customHeight="1" x14ac:dyDescent="0.2">
      <c r="B130" s="249" t="s">
        <v>3010</v>
      </c>
      <c r="C130" s="241" t="s">
        <v>3011</v>
      </c>
      <c r="D130" s="241" t="s">
        <v>3012</v>
      </c>
      <c r="E130" s="241">
        <f t="shared" si="5"/>
        <v>38</v>
      </c>
      <c r="F130" s="56">
        <f>I130*I$12</f>
        <v>7000.0000000000009</v>
      </c>
      <c r="G130" s="28"/>
      <c r="H130" s="288"/>
      <c r="I130" s="29">
        <v>50000</v>
      </c>
      <c r="J130" s="249" t="s">
        <v>3013</v>
      </c>
      <c r="K130" s="82">
        <f>I130*N$12</f>
        <v>15000</v>
      </c>
      <c r="L130" s="249" t="s">
        <v>3014</v>
      </c>
      <c r="M130" s="82">
        <f>I130*O$12</f>
        <v>20000</v>
      </c>
    </row>
    <row r="131" spans="2:13" s="59" customFormat="1" ht="15" customHeight="1" x14ac:dyDescent="0.2">
      <c r="B131" s="249" t="s">
        <v>3015</v>
      </c>
      <c r="C131" s="241" t="s">
        <v>3016</v>
      </c>
      <c r="D131" s="241" t="s">
        <v>3017</v>
      </c>
      <c r="E131" s="241">
        <f t="shared" si="5"/>
        <v>36</v>
      </c>
      <c r="F131" s="56">
        <f>I130*I$13</f>
        <v>10000</v>
      </c>
      <c r="G131" s="28"/>
      <c r="H131" s="288"/>
      <c r="I131" s="29"/>
      <c r="J131" s="249" t="s">
        <v>3018</v>
      </c>
      <c r="K131" s="82">
        <f>I130*N$13</f>
        <v>21428.7</v>
      </c>
      <c r="L131" s="249" t="s">
        <v>3019</v>
      </c>
      <c r="M131" s="82">
        <f>I130*O$13</f>
        <v>28571.449999999997</v>
      </c>
    </row>
    <row r="132" spans="2:13" s="59" customFormat="1" ht="15" customHeight="1" x14ac:dyDescent="0.2">
      <c r="B132" s="249"/>
      <c r="C132" s="241"/>
      <c r="E132" s="241"/>
      <c r="F132" s="56"/>
      <c r="G132" s="28"/>
      <c r="H132" s="288"/>
      <c r="I132" s="29"/>
      <c r="J132" s="249"/>
      <c r="L132" s="249"/>
    </row>
    <row r="133" spans="2:13" s="59" customFormat="1" ht="15" customHeight="1" x14ac:dyDescent="0.2">
      <c r="B133" s="249" t="s">
        <v>3020</v>
      </c>
      <c r="C133" s="241" t="s">
        <v>3021</v>
      </c>
      <c r="D133" s="241" t="s">
        <v>3022</v>
      </c>
      <c r="E133" s="241">
        <f t="shared" si="5"/>
        <v>38</v>
      </c>
      <c r="F133" s="56">
        <f>I133*I$12</f>
        <v>7700.0000000000009</v>
      </c>
      <c r="G133" s="28"/>
      <c r="H133" s="288"/>
      <c r="I133" s="29">
        <v>55000</v>
      </c>
      <c r="J133" s="249" t="s">
        <v>3023</v>
      </c>
      <c r="K133" s="82">
        <f>I133*N$12</f>
        <v>16500</v>
      </c>
      <c r="L133" s="249" t="s">
        <v>3024</v>
      </c>
      <c r="M133" s="82">
        <f>I133*O$12</f>
        <v>22000</v>
      </c>
    </row>
    <row r="134" spans="2:13" s="59" customFormat="1" ht="15" customHeight="1" x14ac:dyDescent="0.2">
      <c r="B134" s="249" t="s">
        <v>3025</v>
      </c>
      <c r="C134" s="241" t="s">
        <v>3026</v>
      </c>
      <c r="D134" s="241" t="s">
        <v>3027</v>
      </c>
      <c r="E134" s="241">
        <f t="shared" si="5"/>
        <v>36</v>
      </c>
      <c r="F134" s="56">
        <f>I133*I$13</f>
        <v>11000</v>
      </c>
      <c r="G134" s="28"/>
      <c r="H134" s="288"/>
      <c r="I134" s="29"/>
      <c r="J134" s="249" t="s">
        <v>3028</v>
      </c>
      <c r="K134" s="82">
        <f>I133*N$13</f>
        <v>23571.57</v>
      </c>
      <c r="L134" s="249" t="s">
        <v>3029</v>
      </c>
      <c r="M134" s="82">
        <f>I133*O$13</f>
        <v>31428.594999999998</v>
      </c>
    </row>
    <row r="135" spans="2:13" s="59" customFormat="1" ht="15" customHeight="1" x14ac:dyDescent="0.2">
      <c r="B135" s="249"/>
      <c r="C135" s="241"/>
      <c r="E135" s="241"/>
      <c r="F135" s="56"/>
      <c r="G135" s="28"/>
      <c r="H135" s="288"/>
      <c r="I135" s="29"/>
      <c r="J135" s="249"/>
      <c r="L135" s="249"/>
    </row>
    <row r="136" spans="2:13" s="59" customFormat="1" ht="15" customHeight="1" x14ac:dyDescent="0.2">
      <c r="B136" s="249" t="s">
        <v>3030</v>
      </c>
      <c r="C136" s="241" t="s">
        <v>3031</v>
      </c>
      <c r="D136" s="241" t="s">
        <v>3032</v>
      </c>
      <c r="E136" s="241">
        <f>LEN(D136)</f>
        <v>38</v>
      </c>
      <c r="F136" s="56">
        <f>I136*I$12</f>
        <v>8400</v>
      </c>
      <c r="G136" s="28"/>
      <c r="H136" s="288"/>
      <c r="I136" s="29">
        <v>60000</v>
      </c>
      <c r="J136" s="249" t="s">
        <v>3033</v>
      </c>
      <c r="K136" s="82">
        <f>I136*N$12</f>
        <v>18000</v>
      </c>
      <c r="L136" s="249" t="s">
        <v>3034</v>
      </c>
      <c r="M136" s="82">
        <f>I136*O$12</f>
        <v>24000</v>
      </c>
    </row>
    <row r="137" spans="2:13" s="59" customFormat="1" ht="15" customHeight="1" x14ac:dyDescent="0.2">
      <c r="B137" s="249" t="s">
        <v>3035</v>
      </c>
      <c r="C137" s="241" t="s">
        <v>3036</v>
      </c>
      <c r="D137" s="241" t="s">
        <v>3037</v>
      </c>
      <c r="E137" s="241">
        <f>LEN(D137)</f>
        <v>36</v>
      </c>
      <c r="F137" s="56">
        <f>I136*I$13</f>
        <v>12000</v>
      </c>
      <c r="G137" s="28"/>
      <c r="H137" s="288"/>
      <c r="I137" s="29"/>
      <c r="J137" s="249" t="s">
        <v>3038</v>
      </c>
      <c r="K137" s="82">
        <f>I136*N$13</f>
        <v>25714.440000000002</v>
      </c>
      <c r="L137" s="249" t="s">
        <v>3039</v>
      </c>
      <c r="M137" s="82">
        <f>I136*O$13</f>
        <v>34285.74</v>
      </c>
    </row>
    <row r="138" spans="2:13" s="59" customFormat="1" ht="15" customHeight="1" x14ac:dyDescent="0.2">
      <c r="B138" s="249"/>
      <c r="C138" s="241"/>
      <c r="E138" s="241"/>
      <c r="F138" s="56"/>
      <c r="G138" s="28"/>
      <c r="H138" s="288"/>
      <c r="I138" s="29"/>
      <c r="J138" s="249"/>
      <c r="L138" s="249"/>
    </row>
    <row r="139" spans="2:13" s="59" customFormat="1" ht="15" customHeight="1" x14ac:dyDescent="0.2">
      <c r="B139" s="249" t="s">
        <v>3040</v>
      </c>
      <c r="C139" s="241" t="s">
        <v>3041</v>
      </c>
      <c r="D139" s="241" t="s">
        <v>3042</v>
      </c>
      <c r="E139" s="241">
        <f>LEN(D139)</f>
        <v>38</v>
      </c>
      <c r="F139" s="56">
        <f>I139*I$12</f>
        <v>9100</v>
      </c>
      <c r="G139" s="28"/>
      <c r="H139" s="288"/>
      <c r="I139" s="29">
        <v>65000</v>
      </c>
      <c r="J139" s="249" t="s">
        <v>3043</v>
      </c>
      <c r="K139" s="82">
        <f>I139*N$12</f>
        <v>19500</v>
      </c>
      <c r="L139" s="249" t="s">
        <v>3044</v>
      </c>
      <c r="M139" s="82">
        <f>I139*O$12</f>
        <v>26000</v>
      </c>
    </row>
    <row r="140" spans="2:13" s="59" customFormat="1" ht="15" customHeight="1" x14ac:dyDescent="0.2">
      <c r="B140" s="249" t="s">
        <v>3045</v>
      </c>
      <c r="C140" s="241" t="s">
        <v>3046</v>
      </c>
      <c r="D140" s="241" t="s">
        <v>3047</v>
      </c>
      <c r="E140" s="241">
        <f t="shared" ref="E140:E155" si="6">LEN(D140)</f>
        <v>36</v>
      </c>
      <c r="F140" s="56">
        <f>I139*I$13</f>
        <v>13000</v>
      </c>
      <c r="G140" s="28"/>
      <c r="H140" s="288"/>
      <c r="I140" s="29"/>
      <c r="J140" s="249" t="s">
        <v>3048</v>
      </c>
      <c r="K140" s="82">
        <f>I139*N$13</f>
        <v>27857.31</v>
      </c>
      <c r="L140" s="249" t="s">
        <v>3049</v>
      </c>
      <c r="M140" s="82">
        <f>I139*O$13</f>
        <v>37142.884999999995</v>
      </c>
    </row>
    <row r="141" spans="2:13" s="59" customFormat="1" ht="15" customHeight="1" x14ac:dyDescent="0.2">
      <c r="B141" s="249"/>
      <c r="C141" s="241"/>
      <c r="E141" s="241"/>
      <c r="F141" s="56"/>
      <c r="G141" s="28"/>
      <c r="H141" s="288"/>
      <c r="I141" s="29"/>
      <c r="J141" s="249"/>
      <c r="L141" s="249"/>
    </row>
    <row r="142" spans="2:13" s="59" customFormat="1" ht="15" customHeight="1" x14ac:dyDescent="0.2">
      <c r="B142" s="249" t="s">
        <v>3050</v>
      </c>
      <c r="C142" s="241" t="s">
        <v>3051</v>
      </c>
      <c r="D142" s="241" t="s">
        <v>3052</v>
      </c>
      <c r="E142" s="241">
        <f t="shared" si="6"/>
        <v>38</v>
      </c>
      <c r="F142" s="56">
        <f>I142*I$12</f>
        <v>9800.0000000000018</v>
      </c>
      <c r="G142" s="28"/>
      <c r="H142" s="288"/>
      <c r="I142" s="29">
        <v>70000</v>
      </c>
      <c r="J142" s="249" t="s">
        <v>3053</v>
      </c>
      <c r="K142" s="82">
        <f>I142*N$12</f>
        <v>21000</v>
      </c>
      <c r="L142" s="249" t="s">
        <v>3054</v>
      </c>
      <c r="M142" s="82">
        <f>I142*O$12</f>
        <v>28000</v>
      </c>
    </row>
    <row r="143" spans="2:13" s="59" customFormat="1" ht="15" customHeight="1" x14ac:dyDescent="0.2">
      <c r="B143" s="249" t="s">
        <v>3055</v>
      </c>
      <c r="C143" s="241" t="s">
        <v>3056</v>
      </c>
      <c r="D143" s="241" t="s">
        <v>3057</v>
      </c>
      <c r="E143" s="241">
        <f t="shared" si="6"/>
        <v>36</v>
      </c>
      <c r="F143" s="56">
        <f>I142*I$13</f>
        <v>14000</v>
      </c>
      <c r="G143" s="28"/>
      <c r="H143" s="288"/>
      <c r="I143" s="29"/>
      <c r="J143" s="249" t="s">
        <v>3058</v>
      </c>
      <c r="K143" s="82">
        <f>I142*N$13</f>
        <v>30000.18</v>
      </c>
      <c r="L143" s="249" t="s">
        <v>3059</v>
      </c>
      <c r="M143" s="82">
        <f>I142*O$13</f>
        <v>40000.03</v>
      </c>
    </row>
    <row r="144" spans="2:13" s="59" customFormat="1" ht="15" customHeight="1" x14ac:dyDescent="0.2">
      <c r="B144" s="249"/>
      <c r="C144" s="241"/>
      <c r="E144" s="241"/>
      <c r="F144" s="56"/>
      <c r="G144" s="28"/>
      <c r="H144" s="288"/>
      <c r="I144" s="29"/>
      <c r="J144" s="249"/>
      <c r="L144" s="249"/>
    </row>
    <row r="145" spans="1:13" ht="15" customHeight="1" x14ac:dyDescent="0.2">
      <c r="A145" s="59"/>
      <c r="B145" s="249" t="s">
        <v>3060</v>
      </c>
      <c r="C145" s="241" t="s">
        <v>3061</v>
      </c>
      <c r="D145" s="241" t="s">
        <v>3062</v>
      </c>
      <c r="E145" s="241">
        <f t="shared" si="6"/>
        <v>38</v>
      </c>
      <c r="F145" s="56">
        <f>I145*I$12</f>
        <v>10500.000000000002</v>
      </c>
      <c r="G145" s="28"/>
      <c r="H145" s="288"/>
      <c r="I145" s="29">
        <v>75000</v>
      </c>
      <c r="J145" s="249" t="s">
        <v>3063</v>
      </c>
      <c r="K145" s="82">
        <f>I145*N$12</f>
        <v>22500</v>
      </c>
      <c r="L145" s="249" t="s">
        <v>3064</v>
      </c>
      <c r="M145" s="82">
        <f>I145*O$12</f>
        <v>30000</v>
      </c>
    </row>
    <row r="146" spans="1:13" ht="15" customHeight="1" x14ac:dyDescent="0.2">
      <c r="A146" s="59"/>
      <c r="B146" s="249" t="s">
        <v>3065</v>
      </c>
      <c r="C146" s="241" t="s">
        <v>3066</v>
      </c>
      <c r="D146" s="241" t="s">
        <v>3067</v>
      </c>
      <c r="E146" s="241">
        <f t="shared" si="6"/>
        <v>36</v>
      </c>
      <c r="F146" s="56">
        <f>I145*I$13</f>
        <v>15000</v>
      </c>
      <c r="G146" s="28"/>
      <c r="H146" s="288"/>
      <c r="I146" s="29"/>
      <c r="J146" s="249" t="s">
        <v>3068</v>
      </c>
      <c r="K146" s="82">
        <f>I145*N$13</f>
        <v>32143.05</v>
      </c>
      <c r="L146" s="249" t="s">
        <v>3069</v>
      </c>
      <c r="M146" s="82">
        <f>I145*O$13</f>
        <v>42857.174999999996</v>
      </c>
    </row>
    <row r="147" spans="1:13" ht="15" customHeight="1" x14ac:dyDescent="0.2">
      <c r="A147" s="59"/>
      <c r="B147" s="249"/>
      <c r="D147" s="59"/>
      <c r="F147" s="56"/>
      <c r="G147" s="28"/>
      <c r="H147" s="288"/>
      <c r="I147" s="29"/>
      <c r="J147" s="249"/>
      <c r="L147" s="249"/>
    </row>
    <row r="148" spans="1:13" ht="15" customHeight="1" x14ac:dyDescent="0.2">
      <c r="A148" s="59"/>
      <c r="B148" s="249" t="s">
        <v>3070</v>
      </c>
      <c r="C148" s="241" t="s">
        <v>3071</v>
      </c>
      <c r="D148" s="241" t="s">
        <v>3072</v>
      </c>
      <c r="E148" s="241">
        <f t="shared" si="6"/>
        <v>38</v>
      </c>
      <c r="F148" s="56">
        <f>I148*I$12</f>
        <v>11200.000000000002</v>
      </c>
      <c r="G148" s="28"/>
      <c r="H148" s="288"/>
      <c r="I148" s="29">
        <v>80000</v>
      </c>
      <c r="J148" s="249" t="s">
        <v>3073</v>
      </c>
      <c r="K148" s="82">
        <f>I148*N$12</f>
        <v>24000</v>
      </c>
      <c r="L148" s="249" t="s">
        <v>3074</v>
      </c>
      <c r="M148" s="82">
        <f>I148*O$12</f>
        <v>32000</v>
      </c>
    </row>
    <row r="149" spans="1:13" ht="15" customHeight="1" x14ac:dyDescent="0.2">
      <c r="A149" s="59"/>
      <c r="B149" s="249" t="s">
        <v>3075</v>
      </c>
      <c r="C149" s="241" t="s">
        <v>3076</v>
      </c>
      <c r="D149" s="241" t="s">
        <v>3077</v>
      </c>
      <c r="E149" s="241">
        <f t="shared" si="6"/>
        <v>36</v>
      </c>
      <c r="F149" s="56">
        <f>I148*I$13</f>
        <v>16000</v>
      </c>
      <c r="G149" s="28"/>
      <c r="H149" s="288"/>
      <c r="I149" s="29"/>
      <c r="J149" s="249" t="s">
        <v>3078</v>
      </c>
      <c r="K149" s="82">
        <f>I148*N$13</f>
        <v>34285.919999999998</v>
      </c>
      <c r="L149" s="249" t="s">
        <v>3079</v>
      </c>
      <c r="M149" s="82">
        <f>I148*O$13</f>
        <v>45714.32</v>
      </c>
    </row>
    <row r="150" spans="1:13" ht="15" customHeight="1" x14ac:dyDescent="0.2">
      <c r="A150" s="59"/>
      <c r="B150" s="249"/>
      <c r="D150" s="59"/>
      <c r="F150" s="56"/>
      <c r="G150" s="28"/>
      <c r="H150" s="288"/>
      <c r="I150" s="29"/>
      <c r="J150" s="249"/>
      <c r="L150" s="249"/>
    </row>
    <row r="151" spans="1:13" ht="15" customHeight="1" x14ac:dyDescent="0.2">
      <c r="A151" s="59"/>
      <c r="B151" s="249" t="s">
        <v>3080</v>
      </c>
      <c r="C151" s="241" t="s">
        <v>3081</v>
      </c>
      <c r="D151" s="241" t="s">
        <v>3082</v>
      </c>
      <c r="E151" s="241">
        <f t="shared" si="6"/>
        <v>38</v>
      </c>
      <c r="F151" s="56">
        <f>I151*I$12</f>
        <v>11900.000000000002</v>
      </c>
      <c r="G151" s="28"/>
      <c r="H151" s="288"/>
      <c r="I151" s="29">
        <v>85000</v>
      </c>
      <c r="J151" s="249" t="s">
        <v>3083</v>
      </c>
      <c r="K151" s="82">
        <f>I151*N$12</f>
        <v>25500</v>
      </c>
      <c r="L151" s="249" t="s">
        <v>3084</v>
      </c>
      <c r="M151" s="82">
        <f>I151*O$12</f>
        <v>34000</v>
      </c>
    </row>
    <row r="152" spans="1:13" ht="15" customHeight="1" x14ac:dyDescent="0.2">
      <c r="A152" s="59"/>
      <c r="B152" s="249" t="s">
        <v>3085</v>
      </c>
      <c r="C152" s="241" t="s">
        <v>3086</v>
      </c>
      <c r="D152" s="241" t="s">
        <v>3087</v>
      </c>
      <c r="E152" s="241">
        <f t="shared" si="6"/>
        <v>36</v>
      </c>
      <c r="F152" s="56">
        <f>I151*I$13</f>
        <v>17000</v>
      </c>
      <c r="G152" s="28"/>
      <c r="H152" s="288"/>
      <c r="I152" s="29"/>
      <c r="J152" s="249" t="s">
        <v>3088</v>
      </c>
      <c r="K152" s="82">
        <f>I151*N$13</f>
        <v>36428.79</v>
      </c>
      <c r="L152" s="249" t="s">
        <v>3089</v>
      </c>
      <c r="M152" s="82">
        <f>I151*O$13</f>
        <v>48571.464999999997</v>
      </c>
    </row>
    <row r="153" spans="1:13" ht="15" customHeight="1" x14ac:dyDescent="0.2">
      <c r="A153" s="59"/>
      <c r="B153" s="249"/>
      <c r="D153" s="59"/>
      <c r="F153" s="56"/>
      <c r="G153" s="28"/>
      <c r="H153" s="288"/>
      <c r="I153" s="29"/>
      <c r="J153" s="249"/>
      <c r="L153" s="249"/>
    </row>
    <row r="154" spans="1:13" ht="15" customHeight="1" x14ac:dyDescent="0.2">
      <c r="A154" s="59"/>
      <c r="B154" s="249" t="s">
        <v>3090</v>
      </c>
      <c r="C154" s="241" t="s">
        <v>3091</v>
      </c>
      <c r="D154" s="241" t="s">
        <v>3092</v>
      </c>
      <c r="E154" s="241">
        <f t="shared" si="6"/>
        <v>38</v>
      </c>
      <c r="F154" s="56">
        <f>I154*I$12</f>
        <v>12600.000000000002</v>
      </c>
      <c r="G154" s="28"/>
      <c r="H154" s="288"/>
      <c r="I154" s="29">
        <v>90000</v>
      </c>
      <c r="J154" s="249" t="s">
        <v>3093</v>
      </c>
      <c r="K154" s="82">
        <f>I154*N$12</f>
        <v>27000</v>
      </c>
      <c r="L154" s="249" t="s">
        <v>3094</v>
      </c>
      <c r="M154" s="82">
        <f>I154*O$12</f>
        <v>36000</v>
      </c>
    </row>
    <row r="155" spans="1:13" ht="15" customHeight="1" x14ac:dyDescent="0.2">
      <c r="A155" s="59"/>
      <c r="B155" s="249" t="s">
        <v>3095</v>
      </c>
      <c r="C155" s="241" t="s">
        <v>3096</v>
      </c>
      <c r="D155" s="241" t="s">
        <v>3097</v>
      </c>
      <c r="E155" s="241">
        <f t="shared" si="6"/>
        <v>36</v>
      </c>
      <c r="F155" s="56">
        <f>I154*I$13</f>
        <v>18000</v>
      </c>
      <c r="G155" s="28"/>
      <c r="H155" s="288"/>
      <c r="I155" s="29"/>
      <c r="J155" s="249" t="s">
        <v>3098</v>
      </c>
      <c r="K155" s="82">
        <f>I154*N$13</f>
        <v>38571.660000000003</v>
      </c>
      <c r="L155" s="249" t="s">
        <v>3099</v>
      </c>
      <c r="M155" s="82">
        <f>I154*O$13</f>
        <v>51428.609999999993</v>
      </c>
    </row>
    <row r="156" spans="1:13" ht="15" customHeight="1" x14ac:dyDescent="0.2">
      <c r="A156" s="59"/>
      <c r="B156" s="249"/>
      <c r="F156" s="56"/>
      <c r="G156" s="28"/>
      <c r="H156" s="288"/>
      <c r="I156" s="29"/>
      <c r="J156" s="249"/>
      <c r="L156" s="249"/>
    </row>
    <row r="157" spans="1:13" ht="15" customHeight="1" x14ac:dyDescent="0.2">
      <c r="A157" s="62" t="s">
        <v>1960</v>
      </c>
      <c r="B157" s="113"/>
      <c r="C157" s="108"/>
      <c r="D157" s="108"/>
      <c r="E157" s="108"/>
      <c r="F157" s="109"/>
      <c r="G157" s="109"/>
      <c r="H157" s="154"/>
      <c r="I157" s="22"/>
      <c r="J157" s="109"/>
      <c r="K157" s="109"/>
      <c r="L157" s="109"/>
      <c r="M157" s="109"/>
    </row>
    <row r="158" spans="1:13" ht="15" customHeight="1" x14ac:dyDescent="0.2">
      <c r="A158" s="59"/>
      <c r="B158" s="145" t="s">
        <v>3100</v>
      </c>
      <c r="C158" s="294" t="s">
        <v>3101</v>
      </c>
      <c r="D158" s="241" t="s">
        <v>3102</v>
      </c>
      <c r="F158" s="56">
        <v>199</v>
      </c>
      <c r="H158" s="288"/>
      <c r="I158" s="29">
        <v>995</v>
      </c>
      <c r="J158" s="145" t="s">
        <v>3103</v>
      </c>
      <c r="K158" s="82">
        <v>428</v>
      </c>
      <c r="L158" s="145" t="s">
        <v>3104</v>
      </c>
      <c r="M158" s="82">
        <v>568</v>
      </c>
    </row>
    <row r="159" spans="1:13" ht="15" customHeight="1" x14ac:dyDescent="0.2">
      <c r="A159" s="59"/>
      <c r="B159" s="145" t="s">
        <v>3105</v>
      </c>
      <c r="C159" s="294" t="s">
        <v>3106</v>
      </c>
      <c r="D159" s="241" t="s">
        <v>3107</v>
      </c>
      <c r="F159" s="56">
        <v>140</v>
      </c>
      <c r="H159" s="288"/>
      <c r="I159" s="29"/>
      <c r="J159" s="145" t="s">
        <v>3108</v>
      </c>
      <c r="K159" s="82">
        <v>299</v>
      </c>
      <c r="L159" s="145" t="s">
        <v>3109</v>
      </c>
      <c r="M159" s="82">
        <v>398</v>
      </c>
    </row>
    <row r="160" spans="1:13" ht="15" customHeight="1" x14ac:dyDescent="0.2">
      <c r="A160" s="59"/>
      <c r="B160" s="145"/>
      <c r="C160" s="294"/>
      <c r="F160" s="56"/>
      <c r="H160" s="288"/>
      <c r="I160" s="29"/>
      <c r="J160" s="145"/>
      <c r="K160" s="82"/>
      <c r="L160" s="145"/>
      <c r="M160" s="82"/>
    </row>
    <row r="161" spans="1:13" ht="15" customHeight="1" x14ac:dyDescent="0.2">
      <c r="A161" s="62" t="s">
        <v>1971</v>
      </c>
      <c r="B161" s="113"/>
      <c r="C161" s="108"/>
      <c r="D161" s="108"/>
      <c r="E161" s="108"/>
      <c r="F161" s="109"/>
      <c r="G161" s="109"/>
      <c r="H161" s="154"/>
      <c r="I161" s="22"/>
      <c r="J161" s="109"/>
      <c r="K161" s="109"/>
      <c r="L161" s="109"/>
      <c r="M161" s="109"/>
    </row>
    <row r="162" spans="1:13" ht="15" customHeight="1" x14ac:dyDescent="0.2">
      <c r="A162" s="59"/>
      <c r="B162" s="14" t="s">
        <v>3110</v>
      </c>
      <c r="C162" s="11" t="s">
        <v>3111</v>
      </c>
      <c r="D162" s="241" t="s">
        <v>3112</v>
      </c>
      <c r="E162" s="241">
        <f>LEN(D162)</f>
        <v>39</v>
      </c>
      <c r="F162" s="56">
        <v>14</v>
      </c>
      <c r="H162" s="288"/>
      <c r="I162" s="29">
        <v>100</v>
      </c>
      <c r="J162" s="14" t="s">
        <v>3113</v>
      </c>
      <c r="K162" s="56">
        <v>30</v>
      </c>
      <c r="L162" s="14" t="s">
        <v>3114</v>
      </c>
      <c r="M162" s="56">
        <v>40</v>
      </c>
    </row>
    <row r="163" spans="1:13" ht="15" customHeight="1" x14ac:dyDescent="0.2">
      <c r="A163" s="59"/>
      <c r="B163" s="14" t="s">
        <v>3115</v>
      </c>
      <c r="C163" s="11" t="s">
        <v>3116</v>
      </c>
      <c r="D163" s="241" t="s">
        <v>3117</v>
      </c>
      <c r="E163" s="241">
        <f>LEN(D163)</f>
        <v>37</v>
      </c>
      <c r="F163" s="56">
        <v>20</v>
      </c>
      <c r="H163" s="288"/>
      <c r="I163" s="29">
        <v>100</v>
      </c>
      <c r="J163" s="14" t="s">
        <v>3118</v>
      </c>
      <c r="K163" s="56">
        <v>43</v>
      </c>
      <c r="L163" s="14" t="s">
        <v>3119</v>
      </c>
      <c r="M163" s="56">
        <v>58</v>
      </c>
    </row>
    <row r="164" spans="1:13" ht="15" customHeight="1" x14ac:dyDescent="0.2">
      <c r="A164" s="59"/>
      <c r="B164" s="14"/>
      <c r="C164" s="11"/>
      <c r="F164" s="56"/>
      <c r="H164" s="288"/>
      <c r="I164" s="29"/>
      <c r="J164" s="14"/>
      <c r="K164" s="56"/>
      <c r="L164" s="14"/>
      <c r="M164" s="56"/>
    </row>
    <row r="165" spans="1:13" ht="15" customHeight="1" x14ac:dyDescent="0.2">
      <c r="A165" s="62" t="s">
        <v>3120</v>
      </c>
      <c r="B165" s="113"/>
      <c r="C165" s="108"/>
      <c r="D165" s="108"/>
      <c r="E165" s="108"/>
      <c r="F165" s="109"/>
      <c r="G165" s="109"/>
      <c r="H165" s="154"/>
      <c r="I165" s="22"/>
      <c r="J165" s="109"/>
      <c r="K165" s="109"/>
      <c r="L165" s="109"/>
      <c r="M165" s="109"/>
    </row>
    <row r="166" spans="1:13" ht="15" customHeight="1" x14ac:dyDescent="0.2">
      <c r="A166" s="59"/>
      <c r="B166" s="14" t="s">
        <v>3121</v>
      </c>
      <c r="C166" s="11" t="s">
        <v>3122</v>
      </c>
      <c r="D166" s="241" t="s">
        <v>3123</v>
      </c>
      <c r="E166" s="241">
        <f>LEN(D166)</f>
        <v>28</v>
      </c>
      <c r="F166" s="56">
        <v>700</v>
      </c>
      <c r="H166" s="288"/>
      <c r="I166" s="29">
        <v>4995</v>
      </c>
      <c r="J166" s="14" t="s">
        <v>3124</v>
      </c>
      <c r="K166" s="56">
        <v>1499</v>
      </c>
      <c r="L166" s="14" t="s">
        <v>3125</v>
      </c>
      <c r="M166" s="56">
        <v>1998</v>
      </c>
    </row>
    <row r="167" spans="1:13" ht="15" customHeight="1" x14ac:dyDescent="0.2">
      <c r="A167" s="59"/>
      <c r="B167" s="14" t="s">
        <v>3126</v>
      </c>
      <c r="C167" s="11" t="s">
        <v>3127</v>
      </c>
      <c r="D167" s="241" t="s">
        <v>3128</v>
      </c>
      <c r="E167" s="241">
        <f>LEN(D167)</f>
        <v>26</v>
      </c>
      <c r="F167" s="56">
        <v>999</v>
      </c>
      <c r="H167" s="288"/>
      <c r="I167" s="29">
        <v>4995</v>
      </c>
      <c r="J167" s="14" t="s">
        <v>3129</v>
      </c>
      <c r="K167" s="56">
        <v>2141</v>
      </c>
      <c r="L167" s="14" t="s">
        <v>3130</v>
      </c>
      <c r="M167" s="56">
        <v>2855</v>
      </c>
    </row>
    <row r="168" spans="1:13" ht="15" customHeight="1" x14ac:dyDescent="0.2">
      <c r="A168" s="59"/>
      <c r="B168" s="14"/>
      <c r="C168" s="11"/>
      <c r="F168" s="56"/>
      <c r="H168" s="288"/>
      <c r="I168" s="29"/>
      <c r="J168" s="14"/>
      <c r="K168" s="82"/>
      <c r="L168" s="14"/>
      <c r="M168" s="82"/>
    </row>
    <row r="169" spans="1:13" ht="15" customHeight="1" x14ac:dyDescent="0.2">
      <c r="A169" s="59"/>
      <c r="B169" s="14" t="s">
        <v>3131</v>
      </c>
      <c r="C169" s="11" t="s">
        <v>3132</v>
      </c>
      <c r="D169" s="241" t="s">
        <v>3133</v>
      </c>
      <c r="E169" s="241">
        <f>LEN(D169)</f>
        <v>28</v>
      </c>
      <c r="F169" s="56">
        <v>1400</v>
      </c>
      <c r="H169" s="288"/>
      <c r="I169" s="29">
        <v>9995</v>
      </c>
      <c r="J169" s="14" t="s">
        <v>3134</v>
      </c>
      <c r="K169" s="56">
        <v>2999</v>
      </c>
      <c r="L169" s="14" t="s">
        <v>3135</v>
      </c>
      <c r="M169" s="56">
        <v>3998</v>
      </c>
    </row>
    <row r="170" spans="1:13" ht="15" customHeight="1" x14ac:dyDescent="0.2">
      <c r="A170" s="59"/>
      <c r="B170" s="14" t="s">
        <v>3136</v>
      </c>
      <c r="C170" s="11" t="s">
        <v>3137</v>
      </c>
      <c r="D170" s="241" t="s">
        <v>3138</v>
      </c>
      <c r="E170" s="241">
        <f>LEN(D170)</f>
        <v>26</v>
      </c>
      <c r="F170" s="56">
        <v>1999</v>
      </c>
      <c r="H170" s="288"/>
      <c r="I170" s="29">
        <v>9995</v>
      </c>
      <c r="J170" s="14" t="s">
        <v>3139</v>
      </c>
      <c r="K170" s="56">
        <v>4284</v>
      </c>
      <c r="L170" s="14" t="s">
        <v>3140</v>
      </c>
      <c r="M170" s="56">
        <v>5712</v>
      </c>
    </row>
    <row r="171" spans="1:13" ht="15" customHeight="1" x14ac:dyDescent="0.2">
      <c r="A171" s="62" t="s">
        <v>2003</v>
      </c>
      <c r="B171" s="113"/>
      <c r="C171" s="108"/>
      <c r="D171" s="108"/>
      <c r="E171" s="108"/>
      <c r="F171" s="109"/>
      <c r="G171" s="109"/>
      <c r="H171" s="154"/>
      <c r="I171" s="22"/>
      <c r="J171" s="109"/>
      <c r="K171" s="109"/>
      <c r="L171" s="109"/>
      <c r="M171" s="109"/>
    </row>
    <row r="172" spans="1:13" ht="15" customHeight="1" x14ac:dyDescent="0.2">
      <c r="A172" s="249"/>
      <c r="B172" s="249" t="s">
        <v>3141</v>
      </c>
      <c r="C172" s="241" t="s">
        <v>3142</v>
      </c>
      <c r="D172" s="241" t="s">
        <v>3143</v>
      </c>
      <c r="E172" s="27">
        <f t="shared" ref="E172:E173" si="7">LEN(D172)</f>
        <v>34</v>
      </c>
      <c r="F172" s="242">
        <v>140</v>
      </c>
      <c r="G172"/>
      <c r="H172"/>
      <c r="I172" s="243"/>
      <c r="J172" s="249" t="s">
        <v>3144</v>
      </c>
      <c r="K172" s="242">
        <v>299</v>
      </c>
      <c r="L172" s="249" t="s">
        <v>3145</v>
      </c>
      <c r="M172" s="242">
        <v>398</v>
      </c>
    </row>
    <row r="173" spans="1:13" ht="15" customHeight="1" x14ac:dyDescent="0.2">
      <c r="A173" s="249"/>
      <c r="B173" s="249" t="s">
        <v>3146</v>
      </c>
      <c r="C173" s="241" t="s">
        <v>3147</v>
      </c>
      <c r="D173" s="241" t="s">
        <v>3148</v>
      </c>
      <c r="E173" s="27">
        <f t="shared" si="7"/>
        <v>33</v>
      </c>
      <c r="F173" s="242">
        <v>199</v>
      </c>
      <c r="G173"/>
      <c r="H173"/>
      <c r="I173" s="243"/>
      <c r="J173" s="249" t="s">
        <v>3149</v>
      </c>
      <c r="K173" s="242">
        <v>428</v>
      </c>
      <c r="L173" s="249" t="s">
        <v>3150</v>
      </c>
      <c r="M173" s="242">
        <v>568</v>
      </c>
    </row>
    <row r="174" spans="1:13" ht="15" customHeight="1" x14ac:dyDescent="0.2">
      <c r="A174" s="249"/>
      <c r="B174" s="14"/>
      <c r="C174" s="11"/>
      <c r="F174" s="306"/>
      <c r="H174" s="102"/>
      <c r="I174" s="242"/>
      <c r="J174" s="14"/>
      <c r="K174" s="306"/>
      <c r="L174" s="14"/>
      <c r="M174" s="306"/>
    </row>
    <row r="175" spans="1:13" ht="15" customHeight="1" x14ac:dyDescent="0.2">
      <c r="A175" s="249"/>
      <c r="B175" s="249" t="s">
        <v>3151</v>
      </c>
      <c r="C175" s="241" t="s">
        <v>3152</v>
      </c>
      <c r="D175" s="241" t="s">
        <v>3153</v>
      </c>
      <c r="E175" s="27">
        <f t="shared" ref="E175:E176" si="8">LEN(D175)</f>
        <v>35</v>
      </c>
      <c r="F175" s="242">
        <v>1400</v>
      </c>
      <c r="G175"/>
      <c r="H175"/>
      <c r="I175" s="243"/>
      <c r="J175" s="249" t="s">
        <v>3154</v>
      </c>
      <c r="K175" s="242">
        <v>2999</v>
      </c>
      <c r="L175" s="249" t="s">
        <v>3155</v>
      </c>
      <c r="M175" s="242">
        <v>3998</v>
      </c>
    </row>
    <row r="176" spans="1:13" ht="15" customHeight="1" x14ac:dyDescent="0.2">
      <c r="A176" s="249"/>
      <c r="B176" s="249" t="s">
        <v>3156</v>
      </c>
      <c r="C176" s="241" t="s">
        <v>3157</v>
      </c>
      <c r="D176" s="241" t="s">
        <v>3158</v>
      </c>
      <c r="E176" s="27">
        <f t="shared" si="8"/>
        <v>34</v>
      </c>
      <c r="F176" s="242">
        <v>1999</v>
      </c>
      <c r="G176"/>
      <c r="H176"/>
      <c r="I176" s="243"/>
      <c r="J176" s="249" t="s">
        <v>3159</v>
      </c>
      <c r="K176" s="242">
        <v>4298</v>
      </c>
      <c r="L176" s="249" t="s">
        <v>3160</v>
      </c>
      <c r="M176" s="242">
        <v>5706</v>
      </c>
    </row>
    <row r="177" spans="1:15" ht="15" customHeight="1" x14ac:dyDescent="0.2">
      <c r="A177" s="249"/>
      <c r="B177" s="14"/>
      <c r="C177" s="11"/>
      <c r="F177" s="306"/>
      <c r="H177" s="102"/>
      <c r="I177" s="242"/>
      <c r="J177" s="14"/>
      <c r="K177" s="306"/>
      <c r="L177" s="14"/>
      <c r="M177" s="306"/>
    </row>
    <row r="178" spans="1:15" ht="15" customHeight="1" x14ac:dyDescent="0.2">
      <c r="A178" s="249"/>
      <c r="B178" s="249" t="s">
        <v>3161</v>
      </c>
      <c r="C178" s="241" t="s">
        <v>3162</v>
      </c>
      <c r="D178" s="241" t="s">
        <v>3163</v>
      </c>
      <c r="E178" s="27">
        <f t="shared" ref="E178:E179" si="9">LEN(D178)</f>
        <v>38</v>
      </c>
      <c r="F178" s="242">
        <v>2800</v>
      </c>
      <c r="G178"/>
      <c r="H178"/>
      <c r="I178" s="243"/>
      <c r="J178" s="249" t="s">
        <v>3164</v>
      </c>
      <c r="K178" s="242">
        <v>5999</v>
      </c>
      <c r="L178" s="249" t="s">
        <v>3165</v>
      </c>
      <c r="M178" s="242">
        <v>7998</v>
      </c>
    </row>
    <row r="179" spans="1:15" ht="15" customHeight="1" x14ac:dyDescent="0.2">
      <c r="A179" s="249"/>
      <c r="B179" s="249" t="s">
        <v>3166</v>
      </c>
      <c r="C179" s="241" t="s">
        <v>3167</v>
      </c>
      <c r="D179" s="241" t="s">
        <v>3168</v>
      </c>
      <c r="E179" s="27">
        <f t="shared" si="9"/>
        <v>37</v>
      </c>
      <c r="F179" s="242">
        <v>3999</v>
      </c>
      <c r="G179"/>
      <c r="H179"/>
      <c r="I179" s="243"/>
      <c r="J179" s="249" t="s">
        <v>3169</v>
      </c>
      <c r="K179" s="242">
        <v>8598</v>
      </c>
      <c r="L179" s="249" t="s">
        <v>3170</v>
      </c>
      <c r="M179" s="242">
        <v>11415</v>
      </c>
    </row>
    <row r="180" spans="1:15" ht="15" customHeight="1" x14ac:dyDescent="0.2">
      <c r="A180" s="249"/>
      <c r="B180" s="303"/>
      <c r="C180" s="304"/>
      <c r="D180" s="304"/>
      <c r="E180" s="304"/>
      <c r="F180" s="111"/>
      <c r="G180" s="111"/>
      <c r="H180" s="154"/>
      <c r="I180" s="305"/>
      <c r="J180" s="111"/>
      <c r="K180" s="111"/>
      <c r="L180" s="111"/>
      <c r="M180" s="111"/>
    </row>
    <row r="181" spans="1:15" ht="15" customHeight="1" x14ac:dyDescent="0.2">
      <c r="A181" s="249"/>
      <c r="B181" s="303"/>
      <c r="C181" s="304"/>
      <c r="D181" s="304"/>
      <c r="E181" s="304"/>
      <c r="F181" s="111"/>
      <c r="G181" s="111"/>
      <c r="H181" s="154"/>
      <c r="I181" s="305"/>
      <c r="J181" s="111"/>
      <c r="K181" s="111"/>
      <c r="L181" s="111"/>
      <c r="M181" s="111"/>
    </row>
    <row r="182" spans="1:15" s="111" customFormat="1" ht="18" x14ac:dyDescent="0.2">
      <c r="A182" s="107" t="s">
        <v>2034</v>
      </c>
      <c r="B182" s="107"/>
      <c r="C182" s="108"/>
      <c r="D182" s="108"/>
      <c r="E182" s="108"/>
      <c r="F182" s="109"/>
      <c r="G182" s="109"/>
      <c r="H182" s="110"/>
      <c r="I182" s="110"/>
      <c r="J182" s="109"/>
      <c r="K182" s="109"/>
      <c r="L182" s="109"/>
      <c r="M182" s="109"/>
    </row>
    <row r="183" spans="1:15" x14ac:dyDescent="0.2">
      <c r="A183"/>
      <c r="B183"/>
      <c r="C183"/>
      <c r="D183"/>
      <c r="E183"/>
      <c r="F183"/>
      <c r="G183"/>
      <c r="H183"/>
      <c r="I183"/>
      <c r="J183"/>
      <c r="K183"/>
      <c r="L183"/>
      <c r="M183"/>
    </row>
    <row r="184" spans="1:15" ht="75" x14ac:dyDescent="0.2">
      <c r="A184"/>
      <c r="B184" s="75" t="s">
        <v>3171</v>
      </c>
      <c r="C184" s="154" t="s">
        <v>3172</v>
      </c>
      <c r="D184"/>
      <c r="E184"/>
      <c r="F184"/>
      <c r="G184"/>
      <c r="H184"/>
      <c r="J184"/>
      <c r="K184"/>
      <c r="L184"/>
      <c r="M184"/>
      <c r="N184" t="s">
        <v>1558</v>
      </c>
      <c r="O184" t="s">
        <v>1559</v>
      </c>
    </row>
    <row r="185" spans="1:15" ht="180.75" thickBot="1" x14ac:dyDescent="0.25">
      <c r="A185"/>
      <c r="B185" s="75"/>
      <c r="C185" s="241" t="s">
        <v>3173</v>
      </c>
      <c r="D185"/>
      <c r="E185"/>
      <c r="F185"/>
      <c r="G185"/>
      <c r="H185"/>
      <c r="J185"/>
      <c r="K185"/>
      <c r="L185"/>
      <c r="M185"/>
      <c r="N185"/>
      <c r="O185"/>
    </row>
    <row r="186" spans="1:15" ht="54.75" thickBot="1" x14ac:dyDescent="0.25">
      <c r="A186"/>
      <c r="B186"/>
      <c r="C186"/>
      <c r="D186"/>
      <c r="E186"/>
      <c r="F186" s="77" t="s">
        <v>1568</v>
      </c>
      <c r="G186"/>
      <c r="H186"/>
      <c r="I186" s="92">
        <v>0.1</v>
      </c>
      <c r="J186" s="342" t="s">
        <v>1569</v>
      </c>
      <c r="K186" s="343"/>
      <c r="L186" s="343"/>
      <c r="M186" s="344"/>
      <c r="N186" s="92">
        <v>0.21428571428571433</v>
      </c>
      <c r="O186" s="92">
        <v>0.2857142857142857</v>
      </c>
    </row>
    <row r="187" spans="1:15" x14ac:dyDescent="0.2">
      <c r="A187"/>
      <c r="B187"/>
      <c r="C187"/>
      <c r="D187"/>
      <c r="E187"/>
      <c r="F187"/>
      <c r="G187"/>
      <c r="H187"/>
      <c r="I187" s="96"/>
      <c r="J187"/>
      <c r="K187"/>
      <c r="L187"/>
      <c r="M187"/>
      <c r="N187" s="96"/>
      <c r="O187" s="96"/>
    </row>
    <row r="188" spans="1:15" x14ac:dyDescent="0.2">
      <c r="A188" s="68" t="s">
        <v>118</v>
      </c>
      <c r="B188" s="67" t="s">
        <v>331</v>
      </c>
      <c r="C188" s="66" t="s">
        <v>119</v>
      </c>
      <c r="D188" s="66"/>
      <c r="E188" s="66"/>
      <c r="F188" s="65" t="s">
        <v>121</v>
      </c>
      <c r="G188" s="65"/>
      <c r="J188" s="76" t="s">
        <v>1571</v>
      </c>
      <c r="K188" s="76" t="s">
        <v>121</v>
      </c>
      <c r="L188" s="76" t="s">
        <v>1572</v>
      </c>
      <c r="M188" s="76" t="s">
        <v>121</v>
      </c>
      <c r="N188" s="96"/>
      <c r="O188" s="96"/>
    </row>
    <row r="189" spans="1:15" s="81" customFormat="1" ht="45" x14ac:dyDescent="0.2">
      <c r="A189" s="185"/>
      <c r="B189" s="280" t="s">
        <v>3174</v>
      </c>
      <c r="C189" s="281" t="s">
        <v>3175</v>
      </c>
      <c r="D189" s="281" t="s">
        <v>3176</v>
      </c>
      <c r="E189" s="281">
        <f t="shared" ref="E189:E192" si="10">LEN(D189)</f>
        <v>34</v>
      </c>
      <c r="F189" s="274">
        <f>$I$186*I189</f>
        <v>120</v>
      </c>
      <c r="G189" s="184" t="s">
        <v>1602</v>
      </c>
      <c r="H189" s="273"/>
      <c r="I189" s="186">
        <v>1200</v>
      </c>
      <c r="J189" s="280" t="s">
        <v>3177</v>
      </c>
      <c r="K189" s="187">
        <f>I189*$N$186</f>
        <v>257.14285714285717</v>
      </c>
      <c r="L189" s="97"/>
      <c r="M189" s="97"/>
    </row>
    <row r="190" spans="1:15" ht="45" x14ac:dyDescent="0.2">
      <c r="A190" s="59"/>
      <c r="B190" s="249" t="s">
        <v>3178</v>
      </c>
      <c r="C190" s="241" t="s">
        <v>3179</v>
      </c>
      <c r="D190" s="241" t="s">
        <v>3180</v>
      </c>
      <c r="F190" s="56">
        <f>ROUNDUP($I$186*I190,0)</f>
        <v>110</v>
      </c>
      <c r="G190" s="28"/>
      <c r="H190" s="288"/>
      <c r="I190" s="51">
        <v>1095</v>
      </c>
      <c r="J190" s="249" t="s">
        <v>3181</v>
      </c>
      <c r="K190" s="56">
        <f>ROUNDUP(I190*$N$186,0)</f>
        <v>235</v>
      </c>
      <c r="L190" s="249" t="s">
        <v>3182</v>
      </c>
      <c r="M190" s="56">
        <f>ROUNDUP(I190*$O$186,0)</f>
        <v>313</v>
      </c>
    </row>
    <row r="191" spans="1:15" ht="45" x14ac:dyDescent="0.2">
      <c r="A191"/>
      <c r="B191" s="249" t="s">
        <v>3183</v>
      </c>
      <c r="C191" s="241" t="s">
        <v>3184</v>
      </c>
      <c r="D191" s="241" t="s">
        <v>3185</v>
      </c>
      <c r="E191" s="241">
        <f t="shared" si="10"/>
        <v>34</v>
      </c>
      <c r="F191" s="56">
        <f>$I$186*I191</f>
        <v>600</v>
      </c>
      <c r="H191" s="265"/>
      <c r="I191" s="94">
        <v>6000</v>
      </c>
      <c r="J191" s="249" t="s">
        <v>3186</v>
      </c>
      <c r="K191" s="112">
        <f>I191*$N$186</f>
        <v>1285.714285714286</v>
      </c>
      <c r="L191" s="249" t="s">
        <v>3187</v>
      </c>
      <c r="M191" s="112">
        <f>I191*$O$186</f>
        <v>1714.2857142857142</v>
      </c>
    </row>
    <row r="192" spans="1:15" ht="45" x14ac:dyDescent="0.2">
      <c r="A192"/>
      <c r="B192" s="249" t="s">
        <v>3188</v>
      </c>
      <c r="C192" s="241" t="s">
        <v>3189</v>
      </c>
      <c r="D192" s="241" t="s">
        <v>3190</v>
      </c>
      <c r="E192" s="241">
        <f t="shared" si="10"/>
        <v>34</v>
      </c>
      <c r="F192" s="56">
        <f>$I$186*I192</f>
        <v>3500</v>
      </c>
      <c r="H192" s="265"/>
      <c r="I192" s="95">
        <v>35000</v>
      </c>
      <c r="J192" s="249" t="s">
        <v>3191</v>
      </c>
      <c r="K192" s="112">
        <f>I192*$N$186</f>
        <v>7500.0000000000018</v>
      </c>
      <c r="L192" s="249" t="s">
        <v>3192</v>
      </c>
      <c r="M192" s="112">
        <f>I192*$O$186</f>
        <v>10000</v>
      </c>
    </row>
    <row r="193" spans="1:15" x14ac:dyDescent="0.2">
      <c r="A193" s="59"/>
      <c r="B193" s="249"/>
      <c r="F193" s="24"/>
      <c r="G193" s="24"/>
      <c r="H193" s="265"/>
    </row>
    <row r="194" spans="1:15" s="111" customFormat="1" ht="18" x14ac:dyDescent="0.2">
      <c r="A194" s="107" t="s">
        <v>34</v>
      </c>
      <c r="B194" s="107"/>
      <c r="C194" s="108"/>
      <c r="D194" s="108"/>
      <c r="E194" s="108"/>
      <c r="F194" s="109"/>
      <c r="G194" s="109"/>
      <c r="J194" s="109"/>
      <c r="K194" s="109"/>
      <c r="L194" s="109"/>
      <c r="M194" s="109"/>
    </row>
    <row r="195" spans="1:15" x14ac:dyDescent="0.2">
      <c r="A195" s="60"/>
      <c r="N195" s="249" t="s">
        <v>1558</v>
      </c>
      <c r="O195" s="249" t="s">
        <v>2056</v>
      </c>
    </row>
    <row r="196" spans="1:15" ht="30" x14ac:dyDescent="0.2">
      <c r="A196" s="154"/>
      <c r="B196" s="75" t="s">
        <v>2057</v>
      </c>
      <c r="C196" s="154" t="s">
        <v>3193</v>
      </c>
      <c r="D196" s="75"/>
      <c r="E196" s="75"/>
      <c r="F196" s="154"/>
      <c r="G196" s="154"/>
      <c r="H196" s="154"/>
      <c r="I196" s="23">
        <v>7.0000000000000007E-2</v>
      </c>
      <c r="N196" s="23">
        <v>0.15</v>
      </c>
      <c r="O196" s="23">
        <v>0.2</v>
      </c>
    </row>
    <row r="197" spans="1:15" ht="30.75" thickBot="1" x14ac:dyDescent="0.25">
      <c r="A197" s="154"/>
      <c r="B197" s="75" t="s">
        <v>2059</v>
      </c>
      <c r="C197" s="154" t="s">
        <v>3194</v>
      </c>
      <c r="D197" s="154"/>
      <c r="E197" s="154"/>
      <c r="F197" s="154"/>
      <c r="G197" s="154"/>
      <c r="H197" s="154"/>
      <c r="I197" s="23">
        <v>0.14000000000000001</v>
      </c>
      <c r="N197" s="23">
        <v>0.3</v>
      </c>
      <c r="O197" s="23">
        <v>0.4</v>
      </c>
    </row>
    <row r="198" spans="1:15" ht="54.75" thickBot="1" x14ac:dyDescent="0.25">
      <c r="A198" s="154"/>
      <c r="D198" s="154"/>
      <c r="E198" s="154"/>
      <c r="F198" s="77" t="s">
        <v>1568</v>
      </c>
      <c r="G198" s="154"/>
      <c r="H198" s="154"/>
      <c r="J198" s="342" t="s">
        <v>1569</v>
      </c>
      <c r="K198" s="343"/>
      <c r="L198" s="343"/>
      <c r="M198" s="344"/>
    </row>
    <row r="199" spans="1:15" x14ac:dyDescent="0.2">
      <c r="A199" s="64" t="s">
        <v>167</v>
      </c>
      <c r="B199" s="64"/>
      <c r="C199" s="72"/>
      <c r="D199" s="72"/>
      <c r="E199" s="72"/>
      <c r="F199" s="71"/>
      <c r="G199" s="71"/>
      <c r="H199" s="278"/>
      <c r="I199" s="275"/>
      <c r="J199" s="71"/>
      <c r="K199" s="71"/>
      <c r="L199" s="71"/>
      <c r="M199" s="71"/>
    </row>
    <row r="200" spans="1:15" x14ac:dyDescent="0.2">
      <c r="A200" s="68" t="s">
        <v>118</v>
      </c>
      <c r="B200" s="67" t="s">
        <v>331</v>
      </c>
      <c r="C200" s="66" t="s">
        <v>119</v>
      </c>
      <c r="D200" s="66"/>
      <c r="E200" s="66"/>
      <c r="F200" s="65" t="s">
        <v>121</v>
      </c>
      <c r="G200" s="65"/>
      <c r="J200" s="76" t="s">
        <v>1571</v>
      </c>
      <c r="K200" s="76" t="s">
        <v>121</v>
      </c>
      <c r="L200" s="76" t="s">
        <v>1572</v>
      </c>
      <c r="M200" s="76" t="s">
        <v>121</v>
      </c>
    </row>
    <row r="201" spans="1:15" x14ac:dyDescent="0.2">
      <c r="B201" s="249" t="s">
        <v>3195</v>
      </c>
      <c r="C201" s="294" t="s">
        <v>3196</v>
      </c>
      <c r="D201" s="294" t="s">
        <v>3197</v>
      </c>
      <c r="E201" s="241">
        <f t="shared" ref="E201:E202" si="11">LEN(D201)</f>
        <v>24</v>
      </c>
      <c r="F201" s="56">
        <v>28</v>
      </c>
      <c r="I201" s="59">
        <v>395</v>
      </c>
      <c r="J201" s="249" t="s">
        <v>3198</v>
      </c>
      <c r="K201" s="56">
        <v>60</v>
      </c>
      <c r="L201" s="249" t="s">
        <v>3199</v>
      </c>
      <c r="M201" s="56">
        <v>79</v>
      </c>
    </row>
    <row r="202" spans="1:15" x14ac:dyDescent="0.2">
      <c r="B202" s="249" t="s">
        <v>3200</v>
      </c>
      <c r="C202" s="294" t="s">
        <v>3201</v>
      </c>
      <c r="D202" s="294" t="s">
        <v>3202</v>
      </c>
      <c r="E202" s="241">
        <f t="shared" si="11"/>
        <v>22</v>
      </c>
      <c r="F202" s="56">
        <v>56</v>
      </c>
      <c r="J202" s="249" t="s">
        <v>3203</v>
      </c>
      <c r="K202" s="56">
        <v>119</v>
      </c>
      <c r="L202" s="249" t="s">
        <v>3204</v>
      </c>
      <c r="M202" s="56">
        <v>158</v>
      </c>
    </row>
    <row r="203" spans="1:15" x14ac:dyDescent="0.2">
      <c r="J203" s="76"/>
      <c r="K203" s="76"/>
      <c r="L203" s="76"/>
      <c r="M203" s="76"/>
    </row>
    <row r="204" spans="1:15" x14ac:dyDescent="0.2">
      <c r="B204" s="249" t="s">
        <v>3205</v>
      </c>
      <c r="C204" s="294" t="s">
        <v>3206</v>
      </c>
      <c r="D204" s="294" t="s">
        <v>3207</v>
      </c>
      <c r="E204" s="241">
        <f t="shared" ref="E204:E205" si="12">LEN(D204)</f>
        <v>24</v>
      </c>
      <c r="F204" s="56">
        <v>48</v>
      </c>
      <c r="J204" s="249" t="s">
        <v>3208</v>
      </c>
      <c r="K204" s="56">
        <v>102</v>
      </c>
      <c r="L204" s="249" t="s">
        <v>3209</v>
      </c>
      <c r="M204" s="56">
        <v>135</v>
      </c>
    </row>
    <row r="205" spans="1:15" x14ac:dyDescent="0.2">
      <c r="B205" s="249" t="s">
        <v>3210</v>
      </c>
      <c r="C205" s="294" t="s">
        <v>3211</v>
      </c>
      <c r="D205" s="294" t="s">
        <v>3212</v>
      </c>
      <c r="E205" s="241">
        <f t="shared" si="12"/>
        <v>22</v>
      </c>
      <c r="F205" s="56">
        <v>95</v>
      </c>
      <c r="J205" s="249" t="s">
        <v>3213</v>
      </c>
      <c r="K205" s="56">
        <v>203</v>
      </c>
      <c r="L205" s="249" t="s">
        <v>3214</v>
      </c>
      <c r="M205" s="56">
        <v>270</v>
      </c>
    </row>
    <row r="206" spans="1:15" x14ac:dyDescent="0.2">
      <c r="J206" s="76"/>
      <c r="K206" s="76"/>
      <c r="L206" s="76"/>
      <c r="M206" s="76"/>
    </row>
    <row r="207" spans="1:15" x14ac:dyDescent="0.2">
      <c r="B207" s="249" t="s">
        <v>3215</v>
      </c>
      <c r="C207" s="294" t="s">
        <v>3216</v>
      </c>
      <c r="D207" s="294" t="s">
        <v>3217</v>
      </c>
      <c r="E207" s="241">
        <f t="shared" ref="E207:E208" si="13">LEN(D207)</f>
        <v>24</v>
      </c>
      <c r="F207" s="56">
        <v>35</v>
      </c>
      <c r="J207" s="249" t="s">
        <v>3218</v>
      </c>
      <c r="K207" s="56">
        <v>75</v>
      </c>
      <c r="L207" s="249" t="s">
        <v>3219</v>
      </c>
      <c r="M207" s="56">
        <v>99</v>
      </c>
    </row>
    <row r="208" spans="1:15" x14ac:dyDescent="0.2">
      <c r="B208" s="249" t="s">
        <v>3220</v>
      </c>
      <c r="C208" s="294" t="s">
        <v>3221</v>
      </c>
      <c r="D208" s="294" t="s">
        <v>3222</v>
      </c>
      <c r="E208" s="241">
        <f t="shared" si="13"/>
        <v>22</v>
      </c>
      <c r="F208" s="56">
        <v>70</v>
      </c>
      <c r="J208" s="249" t="s">
        <v>3223</v>
      </c>
      <c r="K208" s="56">
        <v>149</v>
      </c>
      <c r="L208" s="249" t="s">
        <v>3224</v>
      </c>
      <c r="M208" s="56">
        <v>198</v>
      </c>
    </row>
    <row r="209" spans="1:13" x14ac:dyDescent="0.2">
      <c r="A209" s="154"/>
      <c r="B209" s="75"/>
      <c r="C209" s="154"/>
      <c r="D209" s="154"/>
      <c r="E209" s="154"/>
      <c r="F209" s="3"/>
      <c r="G209" s="154"/>
      <c r="H209" s="154"/>
    </row>
    <row r="210" spans="1:13" x14ac:dyDescent="0.2">
      <c r="A210" s="59"/>
      <c r="B210" s="249" t="s">
        <v>3225</v>
      </c>
      <c r="C210" s="241" t="s">
        <v>3226</v>
      </c>
      <c r="D210" s="241" t="s">
        <v>3227</v>
      </c>
      <c r="E210" s="241">
        <f t="shared" ref="E210:E211" si="14">LEN(D210)</f>
        <v>24</v>
      </c>
      <c r="F210" s="56">
        <v>91</v>
      </c>
      <c r="G210" s="28"/>
      <c r="H210" s="288"/>
      <c r="I210" s="51">
        <v>1295</v>
      </c>
      <c r="J210" s="249" t="s">
        <v>3228</v>
      </c>
      <c r="K210" s="56">
        <v>195</v>
      </c>
      <c r="L210" s="249" t="s">
        <v>3229</v>
      </c>
      <c r="M210" s="56">
        <v>259</v>
      </c>
    </row>
    <row r="211" spans="1:13" x14ac:dyDescent="0.2">
      <c r="A211" s="59"/>
      <c r="B211" s="249" t="s">
        <v>3230</v>
      </c>
      <c r="C211" s="241" t="s">
        <v>3231</v>
      </c>
      <c r="D211" s="241" t="s">
        <v>3232</v>
      </c>
      <c r="E211" s="241">
        <f t="shared" si="14"/>
        <v>22</v>
      </c>
      <c r="F211" s="56">
        <v>182</v>
      </c>
      <c r="G211" s="28"/>
      <c r="H211" s="288"/>
      <c r="I211" s="51"/>
      <c r="J211" s="249" t="s">
        <v>3233</v>
      </c>
      <c r="K211" s="56">
        <v>389</v>
      </c>
      <c r="L211" s="249" t="s">
        <v>3234</v>
      </c>
      <c r="M211" s="56">
        <v>518</v>
      </c>
    </row>
    <row r="212" spans="1:13" x14ac:dyDescent="0.2">
      <c r="A212" s="154"/>
      <c r="B212" s="75"/>
      <c r="C212" s="154"/>
      <c r="D212" s="154"/>
      <c r="E212" s="154"/>
      <c r="F212" s="3"/>
      <c r="G212" s="154"/>
      <c r="H212" s="154"/>
    </row>
    <row r="213" spans="1:13" s="81" customFormat="1" x14ac:dyDescent="0.2">
      <c r="B213" s="280" t="s">
        <v>3235</v>
      </c>
      <c r="C213" s="281" t="s">
        <v>3236</v>
      </c>
      <c r="D213" s="281" t="s">
        <v>3237</v>
      </c>
      <c r="E213" s="281">
        <f>LEN(D213)</f>
        <v>26</v>
      </c>
      <c r="F213" s="274">
        <f>$I$196*I213</f>
        <v>24.430000000000003</v>
      </c>
      <c r="G213" s="233" t="s">
        <v>2104</v>
      </c>
      <c r="H213" s="273"/>
      <c r="I213" s="289">
        <v>349</v>
      </c>
      <c r="J213" s="280" t="s">
        <v>3238</v>
      </c>
      <c r="K213" s="274">
        <f>$N$196*I213</f>
        <v>52.35</v>
      </c>
      <c r="L213" s="97"/>
      <c r="M213" s="97"/>
    </row>
    <row r="214" spans="1:13" s="81" customFormat="1" x14ac:dyDescent="0.2">
      <c r="B214" s="280" t="s">
        <v>3239</v>
      </c>
      <c r="C214" s="281" t="s">
        <v>3240</v>
      </c>
      <c r="D214" s="281" t="s">
        <v>3241</v>
      </c>
      <c r="E214" s="281">
        <f>LEN(D214)</f>
        <v>24</v>
      </c>
      <c r="F214" s="274">
        <f>$I$197*I213</f>
        <v>48.860000000000007</v>
      </c>
      <c r="G214" s="233" t="s">
        <v>2104</v>
      </c>
      <c r="H214" s="273"/>
      <c r="I214" s="284"/>
      <c r="J214" s="280" t="s">
        <v>3242</v>
      </c>
      <c r="K214" s="274">
        <f>$N$197*I213</f>
        <v>104.7</v>
      </c>
      <c r="L214" s="97"/>
      <c r="M214" s="97"/>
    </row>
    <row r="215" spans="1:13" x14ac:dyDescent="0.2">
      <c r="A215" s="59"/>
      <c r="B215" s="249"/>
      <c r="F215" s="56"/>
      <c r="G215" s="28"/>
      <c r="H215" s="288"/>
      <c r="I215" s="29"/>
      <c r="J215" s="249"/>
      <c r="L215" s="249"/>
    </row>
    <row r="216" spans="1:13" x14ac:dyDescent="0.2">
      <c r="A216" s="59"/>
      <c r="B216" s="249" t="s">
        <v>3243</v>
      </c>
      <c r="C216" s="241" t="s">
        <v>3244</v>
      </c>
      <c r="D216" s="241" t="s">
        <v>3245</v>
      </c>
      <c r="E216" s="241">
        <f>LEN(D216)</f>
        <v>24</v>
      </c>
      <c r="F216" s="56">
        <f>$I$196*I216</f>
        <v>27.650000000000002</v>
      </c>
      <c r="G216" s="28"/>
      <c r="H216" s="288"/>
      <c r="I216" s="51">
        <v>395</v>
      </c>
      <c r="J216" s="249" t="s">
        <v>3246</v>
      </c>
      <c r="K216" s="56">
        <f>$N$196*I216</f>
        <v>59.25</v>
      </c>
      <c r="L216" s="249" t="s">
        <v>3247</v>
      </c>
      <c r="M216" s="56">
        <f>$O$196*I216</f>
        <v>79</v>
      </c>
    </row>
    <row r="217" spans="1:13" x14ac:dyDescent="0.2">
      <c r="A217" s="59"/>
      <c r="B217" s="249" t="s">
        <v>3248</v>
      </c>
      <c r="C217" s="241" t="s">
        <v>3249</v>
      </c>
      <c r="D217" s="241" t="s">
        <v>3250</v>
      </c>
      <c r="E217" s="241">
        <f>LEN(D217)</f>
        <v>16</v>
      </c>
      <c r="F217" s="56">
        <f>$I$197*I216</f>
        <v>55.300000000000004</v>
      </c>
      <c r="G217" s="28"/>
      <c r="H217" s="288"/>
      <c r="I217" s="29"/>
      <c r="J217" s="249" t="s">
        <v>3251</v>
      </c>
      <c r="K217" s="56">
        <f>$N$197*I216</f>
        <v>118.5</v>
      </c>
      <c r="L217" s="249" t="s">
        <v>3252</v>
      </c>
      <c r="M217" s="56">
        <f>$O$197*I216</f>
        <v>158</v>
      </c>
    </row>
    <row r="218" spans="1:13" x14ac:dyDescent="0.2">
      <c r="A218" s="59"/>
      <c r="B218" s="249"/>
      <c r="F218" s="56"/>
      <c r="G218" s="28"/>
      <c r="H218" s="288"/>
      <c r="I218" s="29"/>
      <c r="J218" s="249"/>
      <c r="L218" s="249"/>
    </row>
    <row r="219" spans="1:13" x14ac:dyDescent="0.2">
      <c r="A219" s="59"/>
      <c r="B219" s="280" t="s">
        <v>3253</v>
      </c>
      <c r="C219" s="281" t="s">
        <v>3254</v>
      </c>
      <c r="D219" s="281" t="s">
        <v>3255</v>
      </c>
      <c r="E219" s="281">
        <v>40</v>
      </c>
      <c r="F219" s="274">
        <f>$I$196*I219</f>
        <v>31.430000000000003</v>
      </c>
      <c r="G219" s="86" t="s">
        <v>3256</v>
      </c>
      <c r="H219" s="273"/>
      <c r="I219" s="289">
        <v>449</v>
      </c>
      <c r="J219" s="280" t="s">
        <v>3257</v>
      </c>
      <c r="K219" s="274">
        <f>$N$196*I219</f>
        <v>67.349999999999994</v>
      </c>
      <c r="L219" s="280" t="s">
        <v>3258</v>
      </c>
      <c r="M219" s="274">
        <f>$O$196*I219</f>
        <v>89.800000000000011</v>
      </c>
    </row>
    <row r="220" spans="1:13" x14ac:dyDescent="0.2">
      <c r="A220" s="59"/>
      <c r="B220" s="280" t="s">
        <v>3259</v>
      </c>
      <c r="C220" s="281" t="s">
        <v>3260</v>
      </c>
      <c r="D220" s="281" t="s">
        <v>3261</v>
      </c>
      <c r="E220" s="281">
        <v>32</v>
      </c>
      <c r="F220" s="274">
        <f>$I$197*I219</f>
        <v>62.860000000000007</v>
      </c>
      <c r="G220" s="86" t="s">
        <v>3256</v>
      </c>
      <c r="H220" s="273"/>
      <c r="I220" s="284"/>
      <c r="J220" s="280" t="s">
        <v>3262</v>
      </c>
      <c r="K220" s="274">
        <f>$N$197*I219</f>
        <v>134.69999999999999</v>
      </c>
      <c r="L220" s="280" t="s">
        <v>3263</v>
      </c>
      <c r="M220" s="274">
        <f>$O$197*I219</f>
        <v>179.60000000000002</v>
      </c>
    </row>
    <row r="221" spans="1:13" x14ac:dyDescent="0.2">
      <c r="A221" s="59"/>
      <c r="B221" s="249"/>
      <c r="F221" s="56"/>
      <c r="G221" s="28"/>
      <c r="H221" s="288"/>
      <c r="I221" s="29"/>
      <c r="J221" s="249"/>
      <c r="L221" s="249"/>
    </row>
    <row r="222" spans="1:13" x14ac:dyDescent="0.2">
      <c r="A222" s="59"/>
      <c r="B222" s="280" t="s">
        <v>3264</v>
      </c>
      <c r="C222" s="281" t="s">
        <v>3265</v>
      </c>
      <c r="D222" s="281" t="s">
        <v>3266</v>
      </c>
      <c r="E222" s="281">
        <v>40</v>
      </c>
      <c r="F222" s="274">
        <f>$I$196*I222</f>
        <v>45.430000000000007</v>
      </c>
      <c r="G222" s="86" t="s">
        <v>3256</v>
      </c>
      <c r="H222" s="273"/>
      <c r="I222" s="289">
        <v>649</v>
      </c>
      <c r="J222" s="280" t="s">
        <v>3267</v>
      </c>
      <c r="K222" s="274">
        <f>$N$196*I222</f>
        <v>97.35</v>
      </c>
      <c r="L222" s="280" t="s">
        <v>3268</v>
      </c>
      <c r="M222" s="274">
        <f>$O$196*I222</f>
        <v>129.80000000000001</v>
      </c>
    </row>
    <row r="223" spans="1:13" x14ac:dyDescent="0.2">
      <c r="A223" s="59"/>
      <c r="B223" s="280" t="s">
        <v>3269</v>
      </c>
      <c r="C223" s="281" t="s">
        <v>3270</v>
      </c>
      <c r="D223" s="281" t="s">
        <v>3271</v>
      </c>
      <c r="E223" s="281">
        <v>32</v>
      </c>
      <c r="F223" s="274">
        <f>$I$197*I222</f>
        <v>90.860000000000014</v>
      </c>
      <c r="G223" s="86" t="s">
        <v>3256</v>
      </c>
      <c r="H223" s="273"/>
      <c r="I223" s="284"/>
      <c r="J223" s="280" t="s">
        <v>3272</v>
      </c>
      <c r="K223" s="274">
        <f>$N$197*I222</f>
        <v>194.7</v>
      </c>
      <c r="L223" s="280" t="s">
        <v>3273</v>
      </c>
      <c r="M223" s="274">
        <f>$O$197*I222</f>
        <v>259.60000000000002</v>
      </c>
    </row>
    <row r="224" spans="1:13" x14ac:dyDescent="0.2">
      <c r="A224" s="59"/>
      <c r="B224" s="249"/>
      <c r="F224" s="56"/>
      <c r="G224" s="28"/>
      <c r="H224" s="288"/>
      <c r="I224" s="29"/>
      <c r="J224" s="249"/>
      <c r="L224" s="249"/>
    </row>
    <row r="225" spans="1:17" x14ac:dyDescent="0.2">
      <c r="A225" s="59"/>
      <c r="B225" s="249" t="s">
        <v>3274</v>
      </c>
      <c r="C225" s="241" t="s">
        <v>3275</v>
      </c>
      <c r="D225" s="241" t="s">
        <v>3276</v>
      </c>
      <c r="E225" s="241">
        <f>LEN(D225)</f>
        <v>24</v>
      </c>
      <c r="F225" s="56">
        <f>ROUNDUP(I196*$I$225,0)</f>
        <v>46</v>
      </c>
      <c r="G225" s="141"/>
      <c r="H225" s="142"/>
      <c r="I225" s="93">
        <v>645</v>
      </c>
      <c r="J225" s="249" t="s">
        <v>3277</v>
      </c>
      <c r="K225" s="56">
        <f>ROUNDUP(N196*$I$225,0)</f>
        <v>97</v>
      </c>
      <c r="L225" s="249" t="s">
        <v>3278</v>
      </c>
      <c r="M225" s="56">
        <f>ROUNDUP(O196*$I$225,0)</f>
        <v>129</v>
      </c>
    </row>
    <row r="226" spans="1:17" x14ac:dyDescent="0.2">
      <c r="A226" s="59"/>
      <c r="B226" s="249" t="s">
        <v>3279</v>
      </c>
      <c r="C226" s="241" t="s">
        <v>3280</v>
      </c>
      <c r="D226" s="241" t="s">
        <v>3281</v>
      </c>
      <c r="E226" s="241">
        <f t="shared" ref="E226" si="15">LEN(D226)</f>
        <v>22</v>
      </c>
      <c r="F226" s="56">
        <f>ROUNDUP(I197*$I$225,0)</f>
        <v>91</v>
      </c>
      <c r="G226" s="141"/>
      <c r="H226" s="142"/>
      <c r="I226" s="143"/>
      <c r="J226" s="249" t="s">
        <v>3282</v>
      </c>
      <c r="K226" s="56">
        <f>ROUNDUP(N197*$I$225,0)</f>
        <v>194</v>
      </c>
      <c r="L226" s="249" t="s">
        <v>3283</v>
      </c>
      <c r="M226" s="56">
        <f>ROUNDUP(O197*$I$225,0)</f>
        <v>258</v>
      </c>
    </row>
    <row r="227" spans="1:17" x14ac:dyDescent="0.2">
      <c r="A227" s="59"/>
      <c r="B227" s="249"/>
      <c r="F227" s="56"/>
      <c r="G227" s="28"/>
      <c r="H227" s="288"/>
      <c r="I227" s="29"/>
      <c r="J227" s="249"/>
      <c r="L227" s="249"/>
    </row>
    <row r="228" spans="1:17" x14ac:dyDescent="0.2">
      <c r="A228" s="59"/>
      <c r="B228" s="249" t="s">
        <v>3284</v>
      </c>
      <c r="C228" s="241" t="s">
        <v>3285</v>
      </c>
      <c r="D228" s="241" t="s">
        <v>3286</v>
      </c>
      <c r="E228" s="241">
        <f>LEN(D228)</f>
        <v>24</v>
      </c>
      <c r="F228" s="56">
        <f>ROUNDUP(I196*$I$228,0)</f>
        <v>56</v>
      </c>
      <c r="G228" s="28"/>
      <c r="H228" s="288"/>
      <c r="I228" s="29">
        <v>795</v>
      </c>
      <c r="J228" s="249" t="s">
        <v>3287</v>
      </c>
      <c r="K228" s="56">
        <f>ROUNDUP(N196*$I$228,0)</f>
        <v>120</v>
      </c>
      <c r="L228" s="249" t="s">
        <v>3288</v>
      </c>
      <c r="M228" s="56">
        <f>ROUNDUP(O196*$I$228,0)</f>
        <v>159</v>
      </c>
    </row>
    <row r="229" spans="1:17" x14ac:dyDescent="0.2">
      <c r="A229" s="59"/>
      <c r="B229" s="249" t="s">
        <v>3289</v>
      </c>
      <c r="C229" s="241" t="s">
        <v>3290</v>
      </c>
      <c r="D229" s="241" t="s">
        <v>3291</v>
      </c>
      <c r="E229" s="241">
        <f t="shared" ref="E229" si="16">LEN(D229)</f>
        <v>22</v>
      </c>
      <c r="F229" s="56">
        <f>ROUNDUP(I197*$I$228,0)</f>
        <v>112</v>
      </c>
      <c r="G229" s="28"/>
      <c r="H229" s="288"/>
      <c r="I229" s="29"/>
      <c r="J229" s="249" t="s">
        <v>3292</v>
      </c>
      <c r="K229" s="56">
        <f>ROUNDUP(N197*$I$228,0)</f>
        <v>239</v>
      </c>
      <c r="L229" s="249" t="s">
        <v>3293</v>
      </c>
      <c r="M229" s="56">
        <f>ROUNDUP(O197*$I$228,0)</f>
        <v>318</v>
      </c>
    </row>
    <row r="230" spans="1:17" x14ac:dyDescent="0.2">
      <c r="A230" s="59"/>
      <c r="B230" s="249"/>
      <c r="F230" s="56"/>
      <c r="G230" s="28"/>
      <c r="H230" s="288"/>
      <c r="I230" s="29"/>
      <c r="J230" s="249"/>
      <c r="L230" s="249"/>
    </row>
    <row r="231" spans="1:17" x14ac:dyDescent="0.2">
      <c r="A231" s="59"/>
      <c r="B231" s="249" t="s">
        <v>3294</v>
      </c>
      <c r="C231" s="241" t="s">
        <v>3295</v>
      </c>
      <c r="D231" s="241" t="s">
        <v>3296</v>
      </c>
      <c r="E231" s="241">
        <f>LEN(D231)</f>
        <v>24</v>
      </c>
      <c r="F231" s="56">
        <f>ROUNDUP($I$196*I231,0)</f>
        <v>70</v>
      </c>
      <c r="G231" s="141"/>
      <c r="H231" s="142"/>
      <c r="I231" s="143">
        <v>995</v>
      </c>
      <c r="J231" s="249" t="s">
        <v>3297</v>
      </c>
      <c r="K231" s="82">
        <f>ROUNDUP($N$196*I231,0)</f>
        <v>150</v>
      </c>
      <c r="L231" s="249" t="s">
        <v>3298</v>
      </c>
      <c r="M231" s="82">
        <f>$O$196*I231</f>
        <v>199</v>
      </c>
    </row>
    <row r="232" spans="1:17" x14ac:dyDescent="0.2">
      <c r="A232" s="59"/>
      <c r="B232" s="249" t="s">
        <v>3299</v>
      </c>
      <c r="C232" s="241" t="s">
        <v>3300</v>
      </c>
      <c r="D232" s="241" t="s">
        <v>3301</v>
      </c>
      <c r="E232" s="241">
        <f t="shared" ref="E232" si="17">LEN(D232)</f>
        <v>22</v>
      </c>
      <c r="F232" s="56">
        <f>ROUNDUP($I$197*I231,0)</f>
        <v>140</v>
      </c>
      <c r="G232" s="141"/>
      <c r="H232" s="142"/>
      <c r="I232" s="143"/>
      <c r="J232" s="249" t="s">
        <v>3302</v>
      </c>
      <c r="K232" s="82">
        <f>ROUNDUP($N$197*I231,0)</f>
        <v>299</v>
      </c>
      <c r="L232" s="249" t="s">
        <v>3303</v>
      </c>
      <c r="M232" s="82">
        <f>$O$197*I231</f>
        <v>398</v>
      </c>
    </row>
    <row r="233" spans="1:17" x14ac:dyDescent="0.2">
      <c r="A233" s="59"/>
      <c r="B233" s="249"/>
      <c r="F233" s="56"/>
      <c r="G233" s="28"/>
      <c r="H233" s="288"/>
      <c r="I233" s="29"/>
      <c r="J233" s="249"/>
      <c r="L233" s="249"/>
    </row>
    <row r="234" spans="1:17" x14ac:dyDescent="0.2">
      <c r="A234" s="83"/>
      <c r="B234" s="280" t="s">
        <v>3304</v>
      </c>
      <c r="C234" s="281" t="s">
        <v>3305</v>
      </c>
      <c r="D234" s="281" t="s">
        <v>3306</v>
      </c>
      <c r="E234" s="281">
        <f>LEN(D234)</f>
        <v>26</v>
      </c>
      <c r="F234" s="274">
        <f>ROUNDUP($I$196*I234,0)</f>
        <v>70</v>
      </c>
      <c r="G234" s="86" t="s">
        <v>3256</v>
      </c>
      <c r="H234" s="278"/>
      <c r="I234" s="279">
        <v>995</v>
      </c>
      <c r="J234" s="280" t="s">
        <v>3307</v>
      </c>
      <c r="K234" s="183">
        <f>ROUNDUP($N$196*I234,0)</f>
        <v>150</v>
      </c>
      <c r="L234" s="280" t="s">
        <v>3308</v>
      </c>
      <c r="M234" s="183">
        <f>$O$196*I234</f>
        <v>199</v>
      </c>
      <c r="N234" s="83"/>
      <c r="O234" s="83"/>
      <c r="P234" s="83"/>
      <c r="Q234" s="83"/>
    </row>
    <row r="235" spans="1:17" x14ac:dyDescent="0.2">
      <c r="A235" s="83"/>
      <c r="B235" s="280" t="s">
        <v>3309</v>
      </c>
      <c r="C235" s="281" t="s">
        <v>3310</v>
      </c>
      <c r="D235" s="281" t="s">
        <v>3311</v>
      </c>
      <c r="E235" s="281">
        <f>LEN(D235)</f>
        <v>24</v>
      </c>
      <c r="F235" s="274">
        <f>ROUNDUP($I$197*I234,0)</f>
        <v>140</v>
      </c>
      <c r="G235" s="86" t="s">
        <v>3256</v>
      </c>
      <c r="H235" s="278"/>
      <c r="I235" s="279"/>
      <c r="J235" s="280" t="s">
        <v>3312</v>
      </c>
      <c r="K235" s="183">
        <f>ROUNDUP($N$197*I234,0)</f>
        <v>299</v>
      </c>
      <c r="L235" s="280" t="s">
        <v>3313</v>
      </c>
      <c r="M235" s="183">
        <f>$O$197*I234</f>
        <v>398</v>
      </c>
      <c r="N235" s="83"/>
      <c r="O235" s="83"/>
      <c r="P235" s="83"/>
      <c r="Q235" s="83"/>
    </row>
    <row r="236" spans="1:17" x14ac:dyDescent="0.2">
      <c r="A236" s="83"/>
      <c r="B236" s="84"/>
      <c r="C236" s="85"/>
      <c r="E236" s="85"/>
      <c r="F236" s="46"/>
      <c r="G236" s="83"/>
      <c r="H236" s="47"/>
      <c r="I236" s="48"/>
      <c r="J236" s="84"/>
      <c r="K236" s="83"/>
      <c r="L236" s="84"/>
      <c r="M236" s="83"/>
      <c r="N236" s="83"/>
      <c r="O236" s="83"/>
      <c r="P236" s="83"/>
      <c r="Q236" s="83"/>
    </row>
    <row r="237" spans="1:17" x14ac:dyDescent="0.2">
      <c r="A237" s="83"/>
      <c r="B237" s="249" t="s">
        <v>3314</v>
      </c>
      <c r="C237" s="241" t="s">
        <v>3315</v>
      </c>
      <c r="D237" s="241" t="s">
        <v>3316</v>
      </c>
      <c r="E237" s="241">
        <v>24</v>
      </c>
      <c r="F237" s="56">
        <v>26</v>
      </c>
      <c r="H237" s="265"/>
      <c r="I237" s="50">
        <v>365</v>
      </c>
      <c r="J237" s="249" t="s">
        <v>3317</v>
      </c>
      <c r="K237" s="82">
        <v>55</v>
      </c>
      <c r="L237" s="249" t="s">
        <v>3318</v>
      </c>
      <c r="M237" s="82">
        <v>73</v>
      </c>
      <c r="N237" s="83"/>
      <c r="O237" s="83"/>
      <c r="P237" s="83"/>
      <c r="Q237" s="83"/>
    </row>
    <row r="238" spans="1:17" x14ac:dyDescent="0.2">
      <c r="A238" s="83"/>
      <c r="B238" s="249" t="s">
        <v>3319</v>
      </c>
      <c r="C238" s="241" t="s">
        <v>3320</v>
      </c>
      <c r="D238" s="241" t="s">
        <v>3321</v>
      </c>
      <c r="E238" s="241">
        <v>22</v>
      </c>
      <c r="F238" s="56">
        <v>52</v>
      </c>
      <c r="H238" s="265"/>
      <c r="I238" s="50"/>
      <c r="J238" s="249" t="s">
        <v>3322</v>
      </c>
      <c r="K238" s="82">
        <v>110</v>
      </c>
      <c r="L238" s="249" t="s">
        <v>3323</v>
      </c>
      <c r="M238" s="82">
        <v>146</v>
      </c>
      <c r="N238" s="83"/>
      <c r="O238" s="83"/>
      <c r="P238" s="83"/>
      <c r="Q238" s="83"/>
    </row>
    <row r="239" spans="1:17" x14ac:dyDescent="0.2">
      <c r="A239" s="83"/>
      <c r="B239" s="84"/>
      <c r="C239" s="85"/>
      <c r="E239" s="85"/>
      <c r="F239" s="46"/>
      <c r="G239" s="83"/>
      <c r="H239" s="47"/>
      <c r="I239" s="48"/>
      <c r="J239" s="84"/>
      <c r="K239" s="83"/>
      <c r="L239" s="84"/>
      <c r="M239" s="83"/>
      <c r="N239" s="83"/>
      <c r="O239" s="83"/>
      <c r="P239" s="83"/>
      <c r="Q239" s="83"/>
    </row>
    <row r="240" spans="1:17" x14ac:dyDescent="0.2">
      <c r="A240" s="83"/>
      <c r="B240" s="282" t="s">
        <v>3324</v>
      </c>
      <c r="C240" s="281" t="s">
        <v>3325</v>
      </c>
      <c r="D240" s="281" t="s">
        <v>3326</v>
      </c>
      <c r="E240" s="281">
        <f>LEN(D240)</f>
        <v>26</v>
      </c>
      <c r="F240" s="274">
        <f>$I$196*I240</f>
        <v>25.830000000000002</v>
      </c>
      <c r="G240" s="86" t="s">
        <v>3256</v>
      </c>
      <c r="H240" s="278"/>
      <c r="I240" s="275">
        <v>369</v>
      </c>
      <c r="J240" s="282" t="s">
        <v>3327</v>
      </c>
      <c r="K240" s="274">
        <f>$N$196*I240</f>
        <v>55.35</v>
      </c>
      <c r="L240" s="282" t="s">
        <v>3328</v>
      </c>
      <c r="M240" s="274">
        <f>$O$196*I240</f>
        <v>73.8</v>
      </c>
      <c r="N240" s="83"/>
      <c r="O240" s="83"/>
      <c r="P240" s="83"/>
      <c r="Q240" s="83"/>
    </row>
    <row r="241" spans="1:17" x14ac:dyDescent="0.2">
      <c r="A241" s="83"/>
      <c r="B241" s="282" t="s">
        <v>3329</v>
      </c>
      <c r="C241" s="281" t="s">
        <v>3330</v>
      </c>
      <c r="D241" s="281" t="s">
        <v>3331</v>
      </c>
      <c r="E241" s="281">
        <f>LEN(D241)</f>
        <v>24</v>
      </c>
      <c r="F241" s="274">
        <f>$I$197*I240</f>
        <v>51.660000000000004</v>
      </c>
      <c r="G241" s="86" t="s">
        <v>3256</v>
      </c>
      <c r="H241" s="278"/>
      <c r="I241" s="275"/>
      <c r="J241" s="282" t="s">
        <v>3332</v>
      </c>
      <c r="K241" s="274">
        <f>$N$197*I240</f>
        <v>110.7</v>
      </c>
      <c r="L241" s="282" t="s">
        <v>3333</v>
      </c>
      <c r="M241" s="274">
        <f>$O$197*I240</f>
        <v>147.6</v>
      </c>
      <c r="N241" s="83"/>
      <c r="O241" s="83"/>
      <c r="P241" s="83"/>
      <c r="Q241" s="83"/>
    </row>
    <row r="242" spans="1:17" x14ac:dyDescent="0.2">
      <c r="A242" s="83"/>
      <c r="B242" s="80"/>
      <c r="F242" s="56"/>
      <c r="H242" s="265"/>
      <c r="I242" s="24"/>
      <c r="J242" s="80"/>
      <c r="K242" s="82"/>
      <c r="L242" s="80"/>
      <c r="M242" s="82"/>
      <c r="N242" s="83"/>
      <c r="O242" s="83"/>
      <c r="P242" s="83"/>
      <c r="Q242" s="83"/>
    </row>
    <row r="243" spans="1:17" x14ac:dyDescent="0.2">
      <c r="A243" s="83"/>
      <c r="B243" s="282" t="s">
        <v>3334</v>
      </c>
      <c r="C243" s="281" t="s">
        <v>3335</v>
      </c>
      <c r="D243" s="281" t="s">
        <v>3336</v>
      </c>
      <c r="E243" s="281">
        <f>LEN(D243)</f>
        <v>26</v>
      </c>
      <c r="F243" s="274">
        <f>$I$196*I243</f>
        <v>17.430000000000003</v>
      </c>
      <c r="G243" s="86" t="s">
        <v>3337</v>
      </c>
      <c r="H243" s="278"/>
      <c r="I243" s="275">
        <v>249</v>
      </c>
      <c r="J243" s="282" t="s">
        <v>3338</v>
      </c>
      <c r="K243" s="274">
        <f>$N$196*I243</f>
        <v>37.35</v>
      </c>
      <c r="L243" s="97"/>
      <c r="M243" s="97"/>
      <c r="N243" s="83"/>
      <c r="O243" s="83"/>
      <c r="P243" s="83"/>
      <c r="Q243" s="83"/>
    </row>
    <row r="244" spans="1:17" x14ac:dyDescent="0.2">
      <c r="A244" s="83"/>
      <c r="B244" s="282" t="s">
        <v>3339</v>
      </c>
      <c r="C244" s="281" t="s">
        <v>3340</v>
      </c>
      <c r="D244" s="281" t="s">
        <v>3341</v>
      </c>
      <c r="E244" s="281">
        <f>LEN(D244)</f>
        <v>24</v>
      </c>
      <c r="F244" s="274">
        <f>$I$197*I243</f>
        <v>34.860000000000007</v>
      </c>
      <c r="G244" s="86" t="s">
        <v>3337</v>
      </c>
      <c r="H244" s="278"/>
      <c r="I244" s="275"/>
      <c r="J244" s="282" t="s">
        <v>3342</v>
      </c>
      <c r="K244" s="274">
        <f>$N$197*I243</f>
        <v>74.7</v>
      </c>
      <c r="L244" s="97"/>
      <c r="M244" s="97"/>
      <c r="N244" s="83"/>
      <c r="O244" s="83"/>
      <c r="P244" s="83"/>
      <c r="Q244" s="83"/>
    </row>
    <row r="245" spans="1:17" x14ac:dyDescent="0.2">
      <c r="A245" s="83"/>
      <c r="B245" s="80"/>
      <c r="F245" s="56"/>
      <c r="H245" s="265"/>
      <c r="I245" s="24"/>
      <c r="J245" s="80"/>
      <c r="K245" s="82"/>
      <c r="L245" s="80"/>
      <c r="M245" s="82"/>
      <c r="N245" s="83"/>
      <c r="O245" s="83"/>
      <c r="P245" s="83"/>
      <c r="Q245" s="83"/>
    </row>
    <row r="246" spans="1:17" s="81" customFormat="1" x14ac:dyDescent="0.2">
      <c r="B246" s="282" t="s">
        <v>3343</v>
      </c>
      <c r="C246" s="281" t="s">
        <v>3344</v>
      </c>
      <c r="D246" s="281" t="s">
        <v>3345</v>
      </c>
      <c r="E246" s="281">
        <f t="shared" ref="E246:E247" si="18">LEN(D246)</f>
        <v>26</v>
      </c>
      <c r="F246" s="274">
        <f>$I$196*I246</f>
        <v>48.930000000000007</v>
      </c>
      <c r="G246" s="81" t="s">
        <v>2204</v>
      </c>
      <c r="H246" s="278"/>
      <c r="I246" s="182">
        <v>699</v>
      </c>
      <c r="J246" s="282" t="s">
        <v>3346</v>
      </c>
      <c r="K246" s="274">
        <f>$N$196*I246</f>
        <v>104.85</v>
      </c>
      <c r="L246" s="97"/>
      <c r="M246" s="97"/>
    </row>
    <row r="247" spans="1:17" s="81" customFormat="1" x14ac:dyDescent="0.2">
      <c r="B247" s="282" t="s">
        <v>3347</v>
      </c>
      <c r="C247" s="281" t="s">
        <v>3348</v>
      </c>
      <c r="D247" s="281" t="s">
        <v>3349</v>
      </c>
      <c r="E247" s="281">
        <f t="shared" si="18"/>
        <v>24</v>
      </c>
      <c r="F247" s="274">
        <f>$I$197*I246</f>
        <v>97.860000000000014</v>
      </c>
      <c r="G247" s="81" t="s">
        <v>2204</v>
      </c>
      <c r="H247" s="278"/>
      <c r="I247" s="275"/>
      <c r="J247" s="282" t="s">
        <v>3350</v>
      </c>
      <c r="K247" s="274">
        <f>$N$197*I246</f>
        <v>209.7</v>
      </c>
      <c r="L247" s="97"/>
      <c r="M247" s="97"/>
    </row>
    <row r="248" spans="1:17" x14ac:dyDescent="0.2">
      <c r="A248" s="83"/>
      <c r="B248" s="84"/>
      <c r="C248" s="85"/>
      <c r="E248" s="85"/>
      <c r="F248" s="46"/>
      <c r="G248" s="83"/>
      <c r="H248" s="47"/>
      <c r="I248" s="48"/>
      <c r="J248" s="84"/>
      <c r="K248" s="83"/>
      <c r="L248" s="84"/>
      <c r="M248" s="83"/>
      <c r="N248" s="83"/>
      <c r="O248" s="83"/>
      <c r="P248" s="83"/>
      <c r="Q248" s="83"/>
    </row>
    <row r="249" spans="1:17" s="81" customFormat="1" x14ac:dyDescent="0.2">
      <c r="B249" s="280" t="s">
        <v>3351</v>
      </c>
      <c r="C249" s="281" t="s">
        <v>3352</v>
      </c>
      <c r="D249" s="281" t="s">
        <v>3353</v>
      </c>
      <c r="E249" s="281">
        <f>LEN(D249)</f>
        <v>26</v>
      </c>
      <c r="F249" s="274">
        <f>$I$196*I249</f>
        <v>69.930000000000007</v>
      </c>
      <c r="G249" s="86" t="s">
        <v>3354</v>
      </c>
      <c r="H249" s="278"/>
      <c r="I249" s="279">
        <v>999</v>
      </c>
      <c r="J249" s="97"/>
      <c r="K249" s="97"/>
      <c r="L249" s="97"/>
      <c r="M249" s="97"/>
    </row>
    <row r="250" spans="1:17" s="81" customFormat="1" x14ac:dyDescent="0.2">
      <c r="B250" s="280" t="s">
        <v>3355</v>
      </c>
      <c r="C250" s="281" t="s">
        <v>3356</v>
      </c>
      <c r="D250" s="281" t="s">
        <v>3357</v>
      </c>
      <c r="E250" s="281">
        <f>LEN(D250)</f>
        <v>24</v>
      </c>
      <c r="F250" s="274">
        <f>$I$197*I249</f>
        <v>139.86000000000001</v>
      </c>
      <c r="G250" s="86" t="s">
        <v>3354</v>
      </c>
      <c r="H250" s="278"/>
      <c r="I250" s="279"/>
      <c r="J250" s="97"/>
      <c r="K250" s="97"/>
      <c r="L250" s="97"/>
      <c r="M250" s="97"/>
    </row>
    <row r="251" spans="1:17" x14ac:dyDescent="0.2">
      <c r="A251" s="59"/>
      <c r="B251" s="249"/>
      <c r="F251" s="56"/>
      <c r="H251" s="265"/>
      <c r="I251" s="26"/>
      <c r="J251" s="249"/>
      <c r="L251" s="249"/>
    </row>
    <row r="252" spans="1:17" x14ac:dyDescent="0.2">
      <c r="A252" s="59"/>
      <c r="B252" s="280" t="s">
        <v>3358</v>
      </c>
      <c r="C252" s="281" t="s">
        <v>3359</v>
      </c>
      <c r="D252" s="281" t="s">
        <v>3360</v>
      </c>
      <c r="E252" s="281">
        <f>LEN(D252)</f>
        <v>26</v>
      </c>
      <c r="F252" s="274">
        <f>$I$196*I252</f>
        <v>41.930000000000007</v>
      </c>
      <c r="G252" s="86" t="s">
        <v>3337</v>
      </c>
      <c r="H252" s="273"/>
      <c r="I252" s="284">
        <v>599</v>
      </c>
      <c r="J252" s="280" t="s">
        <v>3361</v>
      </c>
      <c r="K252" s="274">
        <f>$N$196*I252</f>
        <v>89.85</v>
      </c>
      <c r="L252" s="97"/>
      <c r="M252" s="97"/>
    </row>
    <row r="253" spans="1:17" x14ac:dyDescent="0.2">
      <c r="A253" s="59"/>
      <c r="B253" s="280" t="s">
        <v>3362</v>
      </c>
      <c r="C253" s="281" t="s">
        <v>3363</v>
      </c>
      <c r="D253" s="281" t="s">
        <v>3364</v>
      </c>
      <c r="E253" s="281">
        <f>LEN(D253)</f>
        <v>24</v>
      </c>
      <c r="F253" s="274">
        <f>$I$197*I252</f>
        <v>83.860000000000014</v>
      </c>
      <c r="G253" s="86" t="s">
        <v>3337</v>
      </c>
      <c r="H253" s="273"/>
      <c r="I253" s="284"/>
      <c r="J253" s="280" t="s">
        <v>3365</v>
      </c>
      <c r="K253" s="274">
        <f>$N$197*I252</f>
        <v>179.7</v>
      </c>
      <c r="L253" s="97"/>
      <c r="M253" s="97"/>
    </row>
    <row r="255" spans="1:17" s="81" customFormat="1" x14ac:dyDescent="0.2">
      <c r="B255" s="280" t="s">
        <v>3366</v>
      </c>
      <c r="C255" s="281" t="s">
        <v>3367</v>
      </c>
      <c r="D255" s="281" t="s">
        <v>3368</v>
      </c>
      <c r="E255" s="281">
        <f>LEN(D255)</f>
        <v>26</v>
      </c>
      <c r="F255" s="274">
        <f>$I$196*I255</f>
        <v>34.930000000000007</v>
      </c>
      <c r="G255" s="132" t="s">
        <v>3369</v>
      </c>
      <c r="H255" s="273"/>
      <c r="I255" s="284">
        <v>499</v>
      </c>
      <c r="J255" s="97"/>
      <c r="K255" s="97"/>
      <c r="L255" s="97"/>
      <c r="M255" s="97"/>
    </row>
    <row r="256" spans="1:17" s="81" customFormat="1" x14ac:dyDescent="0.2">
      <c r="B256" s="280" t="s">
        <v>3370</v>
      </c>
      <c r="C256" s="281" t="s">
        <v>3371</v>
      </c>
      <c r="D256" s="281" t="s">
        <v>3372</v>
      </c>
      <c r="E256" s="281">
        <f>LEN(D256)</f>
        <v>24</v>
      </c>
      <c r="F256" s="274">
        <f>$I$197*I255</f>
        <v>69.860000000000014</v>
      </c>
      <c r="G256" s="132" t="s">
        <v>3369</v>
      </c>
      <c r="H256" s="273"/>
      <c r="I256" s="284"/>
      <c r="J256" s="97"/>
      <c r="K256" s="97"/>
      <c r="L256" s="97"/>
      <c r="M256" s="97"/>
    </row>
    <row r="257" spans="1:13" s="81" customFormat="1" x14ac:dyDescent="0.2">
      <c r="B257" s="280"/>
      <c r="C257" s="281"/>
      <c r="D257" s="281"/>
      <c r="E257" s="281"/>
      <c r="F257" s="274"/>
      <c r="H257" s="278"/>
      <c r="I257" s="279"/>
      <c r="J257" s="280"/>
      <c r="L257" s="280"/>
    </row>
    <row r="258" spans="1:13" s="81" customFormat="1" x14ac:dyDescent="0.2">
      <c r="B258" s="280" t="s">
        <v>3373</v>
      </c>
      <c r="C258" s="281" t="s">
        <v>3374</v>
      </c>
      <c r="D258" s="281" t="s">
        <v>3375</v>
      </c>
      <c r="E258" s="281">
        <f>LEN(D258)</f>
        <v>26</v>
      </c>
      <c r="F258" s="274">
        <f>$I$196*I258</f>
        <v>27.930000000000003</v>
      </c>
      <c r="G258" s="132" t="s">
        <v>3376</v>
      </c>
      <c r="H258" s="273"/>
      <c r="I258" s="284">
        <v>399</v>
      </c>
      <c r="J258" s="97"/>
      <c r="K258" s="97"/>
      <c r="L258" s="97"/>
      <c r="M258" s="97"/>
    </row>
    <row r="259" spans="1:13" s="81" customFormat="1" x14ac:dyDescent="0.2">
      <c r="B259" s="280" t="s">
        <v>3377</v>
      </c>
      <c r="C259" s="281" t="s">
        <v>3378</v>
      </c>
      <c r="D259" s="281" t="s">
        <v>3379</v>
      </c>
      <c r="E259" s="281">
        <f>LEN(D259)</f>
        <v>24</v>
      </c>
      <c r="F259" s="274">
        <f>$I$197*I258</f>
        <v>55.860000000000007</v>
      </c>
      <c r="G259" s="132" t="s">
        <v>3376</v>
      </c>
      <c r="H259" s="273"/>
      <c r="I259" s="284"/>
      <c r="J259" s="97"/>
      <c r="K259" s="97"/>
      <c r="L259" s="97"/>
      <c r="M259" s="97"/>
    </row>
    <row r="260" spans="1:13" x14ac:dyDescent="0.2">
      <c r="A260" s="59"/>
      <c r="B260" s="249"/>
      <c r="F260" s="56"/>
      <c r="H260" s="265"/>
      <c r="I260" s="26"/>
      <c r="J260" s="249"/>
      <c r="L260" s="249"/>
    </row>
    <row r="261" spans="1:13" s="81" customFormat="1" x14ac:dyDescent="0.2">
      <c r="B261" s="280" t="s">
        <v>3380</v>
      </c>
      <c r="C261" s="281" t="s">
        <v>3381</v>
      </c>
      <c r="D261" s="281" t="s">
        <v>3382</v>
      </c>
      <c r="E261" s="281">
        <f>LEN(D261)</f>
        <v>26</v>
      </c>
      <c r="F261" s="274">
        <f>$I$196*I261</f>
        <v>27.930000000000003</v>
      </c>
      <c r="G261" s="86" t="s">
        <v>3354</v>
      </c>
      <c r="H261" s="278"/>
      <c r="I261" s="279">
        <v>399</v>
      </c>
      <c r="J261" s="97"/>
      <c r="K261" s="97"/>
      <c r="L261" s="97"/>
      <c r="M261" s="97"/>
    </row>
    <row r="262" spans="1:13" s="81" customFormat="1" x14ac:dyDescent="0.2">
      <c r="B262" s="280" t="s">
        <v>3383</v>
      </c>
      <c r="C262" s="281" t="s">
        <v>3384</v>
      </c>
      <c r="D262" s="281" t="s">
        <v>3385</v>
      </c>
      <c r="E262" s="281">
        <f>LEN(D262)</f>
        <v>24</v>
      </c>
      <c r="F262" s="274">
        <f>$I$197*I261</f>
        <v>55.860000000000007</v>
      </c>
      <c r="G262" s="86" t="s">
        <v>3354</v>
      </c>
      <c r="H262" s="278"/>
      <c r="I262" s="275"/>
      <c r="J262" s="97"/>
      <c r="K262" s="97"/>
      <c r="L262" s="97"/>
      <c r="M262" s="97"/>
    </row>
    <row r="263" spans="1:13" x14ac:dyDescent="0.2">
      <c r="A263" s="59"/>
      <c r="B263" s="249"/>
      <c r="F263" s="56"/>
      <c r="H263" s="265"/>
      <c r="I263" s="24"/>
      <c r="J263" s="249"/>
      <c r="L263" s="249"/>
    </row>
    <row r="264" spans="1:13" x14ac:dyDescent="0.2">
      <c r="A264" s="64" t="s">
        <v>222</v>
      </c>
      <c r="B264" s="64"/>
      <c r="C264" s="72"/>
      <c r="D264" s="72"/>
      <c r="E264" s="72"/>
      <c r="F264" s="71"/>
      <c r="G264" s="71"/>
      <c r="H264" s="278"/>
      <c r="I264" s="275"/>
      <c r="J264" s="71"/>
      <c r="K264" s="71"/>
      <c r="L264" s="71"/>
      <c r="M264" s="71"/>
    </row>
    <row r="265" spans="1:13" x14ac:dyDescent="0.2">
      <c r="A265" s="59"/>
      <c r="B265" s="80" t="s">
        <v>3386</v>
      </c>
      <c r="C265" s="241" t="s">
        <v>3387</v>
      </c>
      <c r="D265" s="241" t="s">
        <v>3388</v>
      </c>
      <c r="E265" s="241">
        <f>LEN(D265)</f>
        <v>24</v>
      </c>
      <c r="F265" s="56">
        <v>210</v>
      </c>
      <c r="H265" s="288"/>
      <c r="I265" s="56"/>
      <c r="J265" s="80" t="s">
        <v>3389</v>
      </c>
      <c r="K265" s="56">
        <v>450</v>
      </c>
      <c r="L265" s="80" t="s">
        <v>3390</v>
      </c>
      <c r="M265" s="56">
        <v>599</v>
      </c>
    </row>
    <row r="266" spans="1:13" x14ac:dyDescent="0.2">
      <c r="A266" s="59"/>
      <c r="B266" s="80" t="s">
        <v>3391</v>
      </c>
      <c r="C266" s="241" t="s">
        <v>3392</v>
      </c>
      <c r="D266" s="241" t="s">
        <v>3393</v>
      </c>
      <c r="E266" s="241">
        <f>LEN(D266)</f>
        <v>22</v>
      </c>
      <c r="F266" s="56">
        <v>420</v>
      </c>
      <c r="H266" s="288"/>
      <c r="I266" s="56"/>
      <c r="J266" s="80" t="s">
        <v>3394</v>
      </c>
      <c r="K266" s="56">
        <v>899</v>
      </c>
      <c r="L266" s="80" t="s">
        <v>3395</v>
      </c>
      <c r="M266" s="56">
        <v>1198</v>
      </c>
    </row>
    <row r="268" spans="1:13" x14ac:dyDescent="0.2">
      <c r="A268" s="59"/>
      <c r="B268" s="80" t="s">
        <v>3396</v>
      </c>
      <c r="C268" s="241" t="s">
        <v>3397</v>
      </c>
      <c r="D268" s="241" t="s">
        <v>3398</v>
      </c>
      <c r="E268" s="241">
        <f>LEN(D268)</f>
        <v>27</v>
      </c>
      <c r="F268" s="56">
        <f>ROUNDUP($I$196*I268,0)</f>
        <v>91</v>
      </c>
      <c r="H268" s="288"/>
      <c r="I268" s="56">
        <v>1295</v>
      </c>
      <c r="J268" s="80" t="s">
        <v>3399</v>
      </c>
      <c r="K268" s="56">
        <f>ROUNDUP($N$196*I268,0)</f>
        <v>195</v>
      </c>
      <c r="L268" s="80" t="s">
        <v>3400</v>
      </c>
      <c r="M268" s="56">
        <f>ROUNDUP($O$196*I268,0)</f>
        <v>259</v>
      </c>
    </row>
    <row r="269" spans="1:13" x14ac:dyDescent="0.2">
      <c r="A269" s="59"/>
      <c r="B269" s="80" t="s">
        <v>3401</v>
      </c>
      <c r="C269" s="241" t="s">
        <v>3402</v>
      </c>
      <c r="D269" s="241" t="s">
        <v>3403</v>
      </c>
      <c r="E269" s="241">
        <f t="shared" ref="E269" si="19">LEN(D269)</f>
        <v>25</v>
      </c>
      <c r="F269" s="56">
        <f>ROUNDUP($I$197*I268,0)</f>
        <v>182</v>
      </c>
      <c r="H269" s="288"/>
      <c r="I269" s="56"/>
      <c r="J269" s="80" t="s">
        <v>3404</v>
      </c>
      <c r="K269" s="56">
        <f>ROUNDUP($N$197*I268,0)</f>
        <v>389</v>
      </c>
      <c r="L269" s="80" t="s">
        <v>3405</v>
      </c>
      <c r="M269" s="56">
        <f>ROUNDUP($O$197*I268,0)</f>
        <v>518</v>
      </c>
    </row>
    <row r="270" spans="1:13" x14ac:dyDescent="0.2">
      <c r="A270" s="59"/>
      <c r="B270" s="249"/>
      <c r="F270" s="56"/>
      <c r="H270" s="265"/>
      <c r="I270" s="24"/>
      <c r="J270" s="249"/>
      <c r="L270" s="249"/>
    </row>
    <row r="271" spans="1:13" x14ac:dyDescent="0.2">
      <c r="A271" s="59"/>
      <c r="B271" s="80" t="s">
        <v>3406</v>
      </c>
      <c r="C271" s="241" t="s">
        <v>3407</v>
      </c>
      <c r="D271" s="241" t="s">
        <v>3408</v>
      </c>
      <c r="E271" s="241">
        <f t="shared" ref="E271:E272" si="20">LEN(D271)</f>
        <v>27</v>
      </c>
      <c r="F271" s="56">
        <f>ROUNDUP($I$196*I271,0)</f>
        <v>105</v>
      </c>
      <c r="H271" s="288"/>
      <c r="I271" s="56">
        <v>1495</v>
      </c>
      <c r="J271" s="80" t="s">
        <v>3409</v>
      </c>
      <c r="K271" s="56">
        <f>ROUNDUP($N$196*I271,0)</f>
        <v>225</v>
      </c>
      <c r="L271" s="80" t="s">
        <v>3410</v>
      </c>
      <c r="M271" s="56">
        <f>ROUNDUP($O$196*I271,0)</f>
        <v>299</v>
      </c>
    </row>
    <row r="272" spans="1:13" x14ac:dyDescent="0.2">
      <c r="A272" s="59"/>
      <c r="B272" s="80" t="s">
        <v>3411</v>
      </c>
      <c r="C272" s="241" t="s">
        <v>3412</v>
      </c>
      <c r="D272" s="241" t="s">
        <v>3413</v>
      </c>
      <c r="E272" s="241">
        <f t="shared" si="20"/>
        <v>25</v>
      </c>
      <c r="F272" s="56">
        <f>ROUNDUP($I$197*I271,0)</f>
        <v>210</v>
      </c>
      <c r="H272" s="288"/>
      <c r="I272" s="56"/>
      <c r="J272" s="80" t="s">
        <v>3414</v>
      </c>
      <c r="K272" s="56">
        <f>ROUNDUP($N$197*I271,0)</f>
        <v>449</v>
      </c>
      <c r="L272" s="80" t="s">
        <v>3415</v>
      </c>
      <c r="M272" s="56">
        <f>ROUNDUP($O$197*I271,0)</f>
        <v>598</v>
      </c>
    </row>
    <row r="273" spans="1:13" x14ac:dyDescent="0.2">
      <c r="A273" s="59"/>
      <c r="B273" s="249"/>
      <c r="F273" s="56"/>
      <c r="H273" s="265"/>
      <c r="I273" s="24"/>
      <c r="J273" s="249"/>
      <c r="L273" s="249"/>
    </row>
    <row r="274" spans="1:13" x14ac:dyDescent="0.2">
      <c r="A274" s="59"/>
      <c r="B274" s="282" t="s">
        <v>3416</v>
      </c>
      <c r="C274" s="281" t="s">
        <v>3417</v>
      </c>
      <c r="D274" s="281" t="s">
        <v>3418</v>
      </c>
      <c r="E274" s="281">
        <f>LEN(D274)</f>
        <v>26</v>
      </c>
      <c r="F274" s="274">
        <f>I196*I274</f>
        <v>209.93</v>
      </c>
      <c r="G274" s="86" t="s">
        <v>3256</v>
      </c>
      <c r="H274" s="273"/>
      <c r="I274" s="274">
        <v>2999</v>
      </c>
      <c r="J274" s="282" t="s">
        <v>3419</v>
      </c>
      <c r="K274" s="274">
        <f>$N$196*I274</f>
        <v>449.84999999999997</v>
      </c>
      <c r="L274" s="282" t="s">
        <v>3420</v>
      </c>
      <c r="M274" s="274">
        <f>$O$196*I274</f>
        <v>599.80000000000007</v>
      </c>
    </row>
    <row r="275" spans="1:13" x14ac:dyDescent="0.2">
      <c r="A275" s="59"/>
      <c r="B275" s="282" t="s">
        <v>3421</v>
      </c>
      <c r="C275" s="281" t="s">
        <v>3422</v>
      </c>
      <c r="D275" s="281" t="s">
        <v>3423</v>
      </c>
      <c r="E275" s="281">
        <f>LEN(D275)</f>
        <v>24</v>
      </c>
      <c r="F275" s="274">
        <f>$I$197*I274</f>
        <v>419.86</v>
      </c>
      <c r="G275" s="86" t="s">
        <v>3256</v>
      </c>
      <c r="H275" s="273"/>
      <c r="I275" s="274"/>
      <c r="J275" s="282" t="s">
        <v>3424</v>
      </c>
      <c r="K275" s="274">
        <f>$N$197*I274</f>
        <v>899.69999999999993</v>
      </c>
      <c r="L275" s="282" t="s">
        <v>3425</v>
      </c>
      <c r="M275" s="274">
        <f>$O$197*I274</f>
        <v>1199.6000000000001</v>
      </c>
    </row>
    <row r="276" spans="1:13" x14ac:dyDescent="0.2">
      <c r="A276" s="59"/>
      <c r="B276" s="249"/>
      <c r="F276" s="56"/>
      <c r="H276" s="265"/>
      <c r="I276" s="24"/>
      <c r="J276" s="249"/>
      <c r="L276" s="249"/>
    </row>
    <row r="277" spans="1:13" x14ac:dyDescent="0.2">
      <c r="A277" s="59"/>
      <c r="B277" s="282" t="s">
        <v>3426</v>
      </c>
      <c r="C277" s="281" t="s">
        <v>3427</v>
      </c>
      <c r="D277" s="281" t="s">
        <v>3428</v>
      </c>
      <c r="E277" s="281">
        <f t="shared" ref="E277:E278" si="21">LEN(D277)</f>
        <v>26</v>
      </c>
      <c r="F277" s="274">
        <f>$I$196*I277</f>
        <v>139.93</v>
      </c>
      <c r="G277" s="86" t="s">
        <v>2253</v>
      </c>
      <c r="H277" s="288"/>
      <c r="I277" s="56">
        <v>1999</v>
      </c>
      <c r="J277" s="280" t="s">
        <v>3429</v>
      </c>
      <c r="K277" s="183">
        <f>$N$196*I277</f>
        <v>299.84999999999997</v>
      </c>
      <c r="L277" s="97"/>
      <c r="M277" s="97"/>
    </row>
    <row r="278" spans="1:13" x14ac:dyDescent="0.2">
      <c r="A278" s="59"/>
      <c r="B278" s="282" t="s">
        <v>3430</v>
      </c>
      <c r="C278" s="281" t="s">
        <v>3431</v>
      </c>
      <c r="D278" s="281" t="s">
        <v>3432</v>
      </c>
      <c r="E278" s="281">
        <f t="shared" si="21"/>
        <v>24</v>
      </c>
      <c r="F278" s="274">
        <f>$I$197*I277</f>
        <v>279.86</v>
      </c>
      <c r="G278" s="86" t="s">
        <v>2253</v>
      </c>
      <c r="H278" s="288"/>
      <c r="I278" s="56"/>
      <c r="J278" s="280" t="s">
        <v>3433</v>
      </c>
      <c r="K278" s="183">
        <f>$N$197*I277</f>
        <v>599.69999999999993</v>
      </c>
      <c r="L278" s="97"/>
      <c r="M278" s="97"/>
    </row>
    <row r="279" spans="1:13" x14ac:dyDescent="0.2">
      <c r="A279" s="59"/>
      <c r="B279" s="80"/>
      <c r="F279" s="56"/>
      <c r="H279" s="288"/>
      <c r="I279" s="56"/>
      <c r="J279" s="80"/>
      <c r="K279" s="82"/>
      <c r="L279" s="80"/>
      <c r="M279" s="82"/>
    </row>
    <row r="280" spans="1:13" x14ac:dyDescent="0.2">
      <c r="A280" s="59"/>
      <c r="B280" s="282" t="s">
        <v>3434</v>
      </c>
      <c r="C280" s="281" t="s">
        <v>3435</v>
      </c>
      <c r="D280" s="281" t="s">
        <v>3428</v>
      </c>
      <c r="E280" s="281">
        <f t="shared" ref="E280:E281" si="22">LEN(D280)</f>
        <v>26</v>
      </c>
      <c r="F280" s="274">
        <f>$I$196*I280</f>
        <v>174.93</v>
      </c>
      <c r="G280" s="86" t="s">
        <v>2253</v>
      </c>
      <c r="H280" s="288"/>
      <c r="I280" s="56">
        <v>2499</v>
      </c>
      <c r="J280" s="280" t="s">
        <v>3436</v>
      </c>
      <c r="K280" s="183">
        <f>$N$196*I280</f>
        <v>374.84999999999997</v>
      </c>
      <c r="L280" s="97"/>
      <c r="M280" s="97"/>
    </row>
    <row r="281" spans="1:13" x14ac:dyDescent="0.2">
      <c r="A281" s="59"/>
      <c r="B281" s="282" t="s">
        <v>3437</v>
      </c>
      <c r="C281" s="281" t="s">
        <v>3438</v>
      </c>
      <c r="D281" s="281" t="s">
        <v>3432</v>
      </c>
      <c r="E281" s="281">
        <f t="shared" si="22"/>
        <v>24</v>
      </c>
      <c r="F281" s="274">
        <f>$I$197*I280</f>
        <v>349.86</v>
      </c>
      <c r="G281" s="86" t="s">
        <v>2253</v>
      </c>
      <c r="H281" s="288"/>
      <c r="I281" s="56"/>
      <c r="J281" s="280" t="s">
        <v>3439</v>
      </c>
      <c r="K281" s="183">
        <f>$N$197*I280</f>
        <v>749.69999999999993</v>
      </c>
      <c r="L281" s="97"/>
      <c r="M281" s="97"/>
    </row>
    <row r="282" spans="1:13" x14ac:dyDescent="0.2">
      <c r="A282" s="59"/>
      <c r="B282" s="80"/>
      <c r="F282" s="56"/>
      <c r="H282" s="288"/>
      <c r="I282" s="56"/>
      <c r="J282" s="80"/>
      <c r="K282" s="82"/>
      <c r="L282" s="80"/>
      <c r="M282" s="82"/>
    </row>
    <row r="283" spans="1:13" x14ac:dyDescent="0.2">
      <c r="A283" s="59"/>
      <c r="B283" s="80" t="s">
        <v>3440</v>
      </c>
      <c r="C283" s="241" t="s">
        <v>3441</v>
      </c>
      <c r="D283" s="241" t="s">
        <v>3442</v>
      </c>
      <c r="E283" s="241">
        <v>31</v>
      </c>
      <c r="F283" s="56">
        <v>168</v>
      </c>
      <c r="H283" s="288"/>
      <c r="I283" s="56">
        <v>2395</v>
      </c>
      <c r="J283" s="80" t="s">
        <v>3443</v>
      </c>
      <c r="K283" s="82">
        <v>360</v>
      </c>
      <c r="L283" s="80" t="s">
        <v>3444</v>
      </c>
      <c r="M283" s="82">
        <v>479</v>
      </c>
    </row>
    <row r="284" spans="1:13" x14ac:dyDescent="0.2">
      <c r="A284" s="59"/>
      <c r="B284" s="80" t="s">
        <v>3445</v>
      </c>
      <c r="C284" s="241" t="s">
        <v>3446</v>
      </c>
      <c r="D284" s="241" t="s">
        <v>3447</v>
      </c>
      <c r="E284" s="241">
        <v>29</v>
      </c>
      <c r="F284" s="56">
        <v>336</v>
      </c>
      <c r="H284" s="288"/>
      <c r="I284" s="56"/>
      <c r="J284" s="80" t="s">
        <v>3448</v>
      </c>
      <c r="K284" s="82">
        <v>719</v>
      </c>
      <c r="L284" s="80" t="s">
        <v>3449</v>
      </c>
      <c r="M284" s="82">
        <v>958</v>
      </c>
    </row>
    <row r="285" spans="1:13" x14ac:dyDescent="0.2">
      <c r="A285" s="59"/>
      <c r="B285" s="80"/>
      <c r="F285" s="56"/>
      <c r="H285" s="288"/>
      <c r="I285" s="56"/>
      <c r="J285" s="80"/>
      <c r="K285" s="82"/>
      <c r="L285" s="80"/>
      <c r="M285" s="82"/>
    </row>
    <row r="286" spans="1:13" x14ac:dyDescent="0.2">
      <c r="A286" s="59"/>
      <c r="B286" s="80" t="s">
        <v>3450</v>
      </c>
      <c r="C286" s="241" t="s">
        <v>3451</v>
      </c>
      <c r="D286" s="241" t="s">
        <v>3452</v>
      </c>
      <c r="E286" s="241">
        <v>33</v>
      </c>
      <c r="F286" s="56">
        <v>84</v>
      </c>
      <c r="H286" s="288"/>
      <c r="I286" s="56">
        <v>1195</v>
      </c>
      <c r="J286" s="80" t="s">
        <v>3453</v>
      </c>
      <c r="K286" s="82">
        <v>180</v>
      </c>
      <c r="L286" s="80" t="s">
        <v>3454</v>
      </c>
      <c r="M286" s="82">
        <v>239</v>
      </c>
    </row>
    <row r="287" spans="1:13" x14ac:dyDescent="0.2">
      <c r="A287" s="59"/>
      <c r="B287" s="80" t="s">
        <v>3455</v>
      </c>
      <c r="C287" s="241" t="s">
        <v>3456</v>
      </c>
      <c r="D287" s="241" t="s">
        <v>3457</v>
      </c>
      <c r="E287" s="241">
        <v>31</v>
      </c>
      <c r="F287" s="56">
        <v>168</v>
      </c>
      <c r="H287" s="288"/>
      <c r="I287" s="56"/>
      <c r="J287" s="80" t="s">
        <v>3458</v>
      </c>
      <c r="K287" s="82">
        <v>359</v>
      </c>
      <c r="L287" s="80" t="s">
        <v>3459</v>
      </c>
      <c r="M287" s="82">
        <v>478</v>
      </c>
    </row>
    <row r="288" spans="1:13" x14ac:dyDescent="0.2">
      <c r="A288" s="59"/>
      <c r="B288" s="80"/>
      <c r="F288" s="56"/>
      <c r="H288" s="288"/>
      <c r="I288" s="56"/>
      <c r="J288" s="80"/>
      <c r="K288" s="82"/>
      <c r="L288" s="80"/>
      <c r="M288" s="82"/>
    </row>
    <row r="289" spans="1:13" x14ac:dyDescent="0.2">
      <c r="A289" s="59"/>
      <c r="B289" s="282" t="s">
        <v>3460</v>
      </c>
      <c r="C289" s="281" t="s">
        <v>3461</v>
      </c>
      <c r="D289" s="281" t="s">
        <v>3462</v>
      </c>
      <c r="E289" s="281">
        <f t="shared" ref="E289:E290" si="23">LEN(D289)</f>
        <v>29</v>
      </c>
      <c r="F289" s="274">
        <f>$I$196*I289</f>
        <v>167.86</v>
      </c>
      <c r="G289" s="86" t="s">
        <v>3463</v>
      </c>
      <c r="H289" s="273"/>
      <c r="I289" s="274">
        <v>2398</v>
      </c>
      <c r="J289" s="282" t="s">
        <v>3464</v>
      </c>
      <c r="K289" s="274">
        <f>$N$196*I289</f>
        <v>359.7</v>
      </c>
      <c r="L289" s="282" t="s">
        <v>3465</v>
      </c>
      <c r="M289" s="274">
        <f>$O$196*I289</f>
        <v>479.6</v>
      </c>
    </row>
    <row r="290" spans="1:13" x14ac:dyDescent="0.2">
      <c r="A290" s="59"/>
      <c r="B290" s="282" t="s">
        <v>3466</v>
      </c>
      <c r="C290" s="281" t="s">
        <v>3467</v>
      </c>
      <c r="D290" s="281" t="s">
        <v>3468</v>
      </c>
      <c r="E290" s="281">
        <f t="shared" si="23"/>
        <v>27</v>
      </c>
      <c r="F290" s="274">
        <f>$I$197*I289</f>
        <v>335.72</v>
      </c>
      <c r="G290" s="86" t="s">
        <v>3463</v>
      </c>
      <c r="H290" s="273"/>
      <c r="I290" s="274"/>
      <c r="J290" s="282" t="s">
        <v>3469</v>
      </c>
      <c r="K290" s="274">
        <f>$N$197*I289</f>
        <v>719.4</v>
      </c>
      <c r="L290" s="282" t="s">
        <v>3470</v>
      </c>
      <c r="M290" s="274">
        <f>$O$197*I289</f>
        <v>959.2</v>
      </c>
    </row>
    <row r="291" spans="1:13" x14ac:dyDescent="0.2">
      <c r="A291" s="59"/>
      <c r="B291" s="249"/>
      <c r="F291" s="56"/>
      <c r="H291" s="288"/>
      <c r="I291" s="56"/>
      <c r="J291" s="249"/>
      <c r="L291" s="249"/>
    </row>
    <row r="292" spans="1:13" x14ac:dyDescent="0.2">
      <c r="A292" s="59"/>
      <c r="B292" s="282" t="s">
        <v>3471</v>
      </c>
      <c r="C292" s="281" t="s">
        <v>3472</v>
      </c>
      <c r="D292" s="281" t="s">
        <v>3473</v>
      </c>
      <c r="E292" s="281">
        <f>LEN(D292)</f>
        <v>26</v>
      </c>
      <c r="F292" s="274">
        <f>$I$196*I292</f>
        <v>83.93</v>
      </c>
      <c r="G292" s="86" t="s">
        <v>3463</v>
      </c>
      <c r="H292" s="273"/>
      <c r="I292" s="274">
        <v>1199</v>
      </c>
      <c r="J292" s="282" t="s">
        <v>3474</v>
      </c>
      <c r="K292" s="274">
        <f>$N$196*I292</f>
        <v>179.85</v>
      </c>
      <c r="L292" s="282" t="s">
        <v>3475</v>
      </c>
      <c r="M292" s="274">
        <f>$O$196*I292</f>
        <v>239.8</v>
      </c>
    </row>
    <row r="293" spans="1:13" x14ac:dyDescent="0.2">
      <c r="A293" s="59"/>
      <c r="B293" s="282" t="s">
        <v>3476</v>
      </c>
      <c r="C293" s="281" t="s">
        <v>3477</v>
      </c>
      <c r="D293" s="281" t="s">
        <v>3478</v>
      </c>
      <c r="E293" s="281">
        <f>LEN(D293)</f>
        <v>24</v>
      </c>
      <c r="F293" s="274">
        <f>$I$197*I292</f>
        <v>167.86</v>
      </c>
      <c r="G293" s="86" t="s">
        <v>3463</v>
      </c>
      <c r="H293" s="273"/>
      <c r="I293" s="274"/>
      <c r="J293" s="282" t="s">
        <v>3479</v>
      </c>
      <c r="K293" s="274">
        <f>$N$197*I292</f>
        <v>359.7</v>
      </c>
      <c r="L293" s="282" t="s">
        <v>3480</v>
      </c>
      <c r="M293" s="274">
        <f>$O$197*I292</f>
        <v>479.6</v>
      </c>
    </row>
    <row r="294" spans="1:13" x14ac:dyDescent="0.2">
      <c r="A294" s="59"/>
      <c r="B294" s="80"/>
      <c r="F294" s="56"/>
      <c r="H294" s="288"/>
      <c r="I294" s="56"/>
      <c r="J294" s="80"/>
      <c r="K294" s="82"/>
      <c r="L294" s="80"/>
      <c r="M294" s="82"/>
    </row>
    <row r="295" spans="1:13" s="81" customFormat="1" x14ac:dyDescent="0.2">
      <c r="B295" s="282" t="s">
        <v>3481</v>
      </c>
      <c r="C295" s="281" t="s">
        <v>3482</v>
      </c>
      <c r="D295" s="281" t="s">
        <v>3483</v>
      </c>
      <c r="E295" s="281">
        <f>LEN(D295)</f>
        <v>26</v>
      </c>
      <c r="F295" s="274">
        <f>$I$196*I295</f>
        <v>62.930000000000007</v>
      </c>
      <c r="G295" s="86" t="s">
        <v>3484</v>
      </c>
      <c r="H295" s="278"/>
      <c r="I295" s="275">
        <v>899</v>
      </c>
      <c r="J295" s="97"/>
      <c r="K295" s="97"/>
      <c r="L295" s="97"/>
      <c r="M295" s="97"/>
    </row>
    <row r="296" spans="1:13" s="81" customFormat="1" x14ac:dyDescent="0.2">
      <c r="B296" s="282" t="s">
        <v>3485</v>
      </c>
      <c r="C296" s="281" t="s">
        <v>3486</v>
      </c>
      <c r="D296" s="281" t="s">
        <v>3487</v>
      </c>
      <c r="E296" s="281">
        <f>LEN(D296)</f>
        <v>24</v>
      </c>
      <c r="F296" s="274">
        <f>$I$197*I295</f>
        <v>125.86000000000001</v>
      </c>
      <c r="G296" s="86" t="s">
        <v>3484</v>
      </c>
      <c r="H296" s="278"/>
      <c r="I296" s="275"/>
      <c r="J296" s="97"/>
      <c r="K296" s="97"/>
      <c r="L296" s="97"/>
      <c r="M296" s="97"/>
    </row>
    <row r="297" spans="1:13" x14ac:dyDescent="0.2">
      <c r="A297" s="59"/>
      <c r="B297" s="80"/>
      <c r="F297" s="56"/>
      <c r="H297" s="265"/>
      <c r="I297" s="24"/>
      <c r="J297" s="80"/>
      <c r="K297" s="82"/>
      <c r="L297" s="80"/>
      <c r="M297" s="82"/>
    </row>
    <row r="298" spans="1:13" x14ac:dyDescent="0.2">
      <c r="A298" s="59"/>
      <c r="B298" s="282"/>
      <c r="C298" s="281"/>
      <c r="D298" s="281"/>
      <c r="E298" s="281"/>
      <c r="F298" s="274"/>
      <c r="G298" s="81"/>
      <c r="H298" s="278"/>
      <c r="I298" s="275"/>
      <c r="J298" s="282"/>
      <c r="K298" s="81"/>
      <c r="L298" s="80"/>
    </row>
    <row r="299" spans="1:13" x14ac:dyDescent="0.2">
      <c r="A299" s="59"/>
      <c r="B299" s="249"/>
      <c r="F299" s="24"/>
      <c r="G299" s="24"/>
      <c r="H299" s="265"/>
    </row>
    <row r="300" spans="1:13" ht="15" customHeight="1" x14ac:dyDescent="0.2">
      <c r="A300" s="107" t="s">
        <v>2306</v>
      </c>
      <c r="B300" s="64"/>
      <c r="C300" s="72"/>
      <c r="D300" s="72"/>
      <c r="E300" s="72"/>
      <c r="F300" s="71"/>
      <c r="G300" s="71"/>
      <c r="H300" s="278"/>
      <c r="I300" s="275"/>
      <c r="J300" s="71"/>
      <c r="K300" s="71"/>
      <c r="L300" s="71"/>
      <c r="M300" s="71"/>
    </row>
    <row r="301" spans="1:13" ht="15" customHeight="1" x14ac:dyDescent="0.2">
      <c r="A301" s="299"/>
      <c r="B301" s="249" t="s">
        <v>3488</v>
      </c>
      <c r="C301" s="241" t="s">
        <v>3489</v>
      </c>
      <c r="D301" s="241" t="s">
        <v>3490</v>
      </c>
      <c r="E301" s="241">
        <f t="shared" ref="E301:E302" si="24">LEN(D301)</f>
        <v>39</v>
      </c>
      <c r="F301" s="300">
        <v>78</v>
      </c>
      <c r="G301" s="301"/>
      <c r="H301" s="302"/>
      <c r="I301" s="298"/>
      <c r="J301" s="249" t="s">
        <v>3491</v>
      </c>
      <c r="K301" s="82">
        <v>156</v>
      </c>
      <c r="L301" s="249" t="s">
        <v>3492</v>
      </c>
      <c r="M301" s="82">
        <v>234</v>
      </c>
    </row>
    <row r="302" spans="1:13" ht="15" customHeight="1" x14ac:dyDescent="0.2">
      <c r="A302" s="299"/>
      <c r="B302" s="249" t="s">
        <v>3493</v>
      </c>
      <c r="C302" s="294" t="s">
        <v>3494</v>
      </c>
      <c r="D302" s="294" t="s">
        <v>3495</v>
      </c>
      <c r="E302" s="241">
        <f t="shared" si="24"/>
        <v>39</v>
      </c>
      <c r="F302" s="56">
        <v>180</v>
      </c>
      <c r="G302" s="81"/>
      <c r="H302" s="81"/>
      <c r="I302" s="81"/>
      <c r="J302" s="249" t="s">
        <v>3496</v>
      </c>
      <c r="K302" s="82">
        <v>360</v>
      </c>
      <c r="L302" s="249" t="s">
        <v>3497</v>
      </c>
      <c r="M302" s="82">
        <v>540</v>
      </c>
    </row>
    <row r="303" spans="1:13" ht="15" customHeight="1" x14ac:dyDescent="0.2">
      <c r="A303" s="299"/>
      <c r="B303" s="249" t="s">
        <v>3498</v>
      </c>
      <c r="C303" s="241" t="s">
        <v>3499</v>
      </c>
      <c r="D303" s="241" t="s">
        <v>3500</v>
      </c>
      <c r="E303" s="241">
        <f>LEN(D303)</f>
        <v>30</v>
      </c>
      <c r="F303" s="300">
        <v>24</v>
      </c>
      <c r="G303" s="301"/>
      <c r="H303" s="302"/>
      <c r="I303" s="298">
        <v>395</v>
      </c>
      <c r="J303" s="249" t="s">
        <v>3501</v>
      </c>
      <c r="K303" s="82">
        <v>48</v>
      </c>
      <c r="L303" s="249" t="s">
        <v>3502</v>
      </c>
      <c r="M303" s="82">
        <v>72</v>
      </c>
    </row>
    <row r="304" spans="1:13" x14ac:dyDescent="0.2">
      <c r="B304" s="249" t="s">
        <v>3503</v>
      </c>
      <c r="C304" s="294" t="s">
        <v>3504</v>
      </c>
      <c r="D304" s="294" t="s">
        <v>3505</v>
      </c>
      <c r="E304" s="241">
        <f>LEN(D304)</f>
        <v>30</v>
      </c>
      <c r="F304" s="56">
        <v>41</v>
      </c>
      <c r="G304" s="81"/>
      <c r="H304" s="81"/>
      <c r="I304" s="81"/>
      <c r="J304" s="249" t="s">
        <v>3506</v>
      </c>
      <c r="K304" s="82">
        <v>81</v>
      </c>
      <c r="L304" s="249" t="s">
        <v>3507</v>
      </c>
      <c r="M304" s="82">
        <v>122</v>
      </c>
    </row>
    <row r="305" spans="1:13" x14ac:dyDescent="0.2">
      <c r="B305" s="249" t="s">
        <v>3508</v>
      </c>
      <c r="C305" s="294" t="s">
        <v>3509</v>
      </c>
      <c r="D305" s="294" t="s">
        <v>3510</v>
      </c>
      <c r="E305" s="241">
        <f>LEN(D305)</f>
        <v>30</v>
      </c>
      <c r="F305" s="56">
        <v>180</v>
      </c>
      <c r="G305" s="81"/>
      <c r="H305" s="81"/>
      <c r="I305" s="81"/>
      <c r="J305" s="249" t="s">
        <v>3511</v>
      </c>
      <c r="K305" s="82">
        <v>360</v>
      </c>
      <c r="L305" s="249" t="s">
        <v>3512</v>
      </c>
      <c r="M305" s="82">
        <v>540</v>
      </c>
    </row>
    <row r="306" spans="1:13" x14ac:dyDescent="0.2">
      <c r="B306" s="249" t="s">
        <v>3513</v>
      </c>
      <c r="C306" s="294" t="s">
        <v>3514</v>
      </c>
      <c r="D306" s="294" t="s">
        <v>2334</v>
      </c>
      <c r="E306" s="241">
        <v>39</v>
      </c>
      <c r="F306" s="56">
        <v>78</v>
      </c>
      <c r="G306" s="81"/>
      <c r="H306" s="81"/>
      <c r="I306" s="81"/>
      <c r="J306" s="249" t="s">
        <v>3515</v>
      </c>
      <c r="K306" s="82">
        <v>156</v>
      </c>
      <c r="L306" s="249" t="s">
        <v>3516</v>
      </c>
      <c r="M306" s="82">
        <v>234</v>
      </c>
    </row>
    <row r="307" spans="1:13" x14ac:dyDescent="0.2">
      <c r="B307" s="249" t="s">
        <v>3517</v>
      </c>
      <c r="C307" s="294" t="s">
        <v>3518</v>
      </c>
      <c r="D307" s="294" t="s">
        <v>2339</v>
      </c>
      <c r="E307" s="241">
        <v>39</v>
      </c>
      <c r="F307" s="56">
        <v>84</v>
      </c>
      <c r="G307" s="81"/>
      <c r="H307" s="81"/>
      <c r="I307" s="81"/>
      <c r="J307" s="249" t="s">
        <v>3519</v>
      </c>
      <c r="K307" s="82">
        <v>168</v>
      </c>
      <c r="L307" s="249" t="s">
        <v>3520</v>
      </c>
      <c r="M307" s="82">
        <v>252</v>
      </c>
    </row>
    <row r="308" spans="1:13" x14ac:dyDescent="0.2">
      <c r="B308" s="249" t="s">
        <v>3521</v>
      </c>
      <c r="C308" s="294" t="s">
        <v>3522</v>
      </c>
      <c r="D308" s="294" t="s">
        <v>2344</v>
      </c>
      <c r="E308" s="241">
        <v>38</v>
      </c>
      <c r="F308" s="56">
        <v>90</v>
      </c>
      <c r="G308" s="81"/>
      <c r="H308" s="81"/>
      <c r="I308" s="81"/>
      <c r="J308" s="249" t="s">
        <v>3523</v>
      </c>
      <c r="K308" s="82">
        <v>180</v>
      </c>
      <c r="L308" s="249" t="s">
        <v>3524</v>
      </c>
      <c r="M308" s="82">
        <v>270</v>
      </c>
    </row>
    <row r="309" spans="1:13" s="81" customFormat="1" ht="15" customHeight="1" x14ac:dyDescent="0.2">
      <c r="B309" s="249" t="s">
        <v>3525</v>
      </c>
      <c r="C309" s="294" t="s">
        <v>3526</v>
      </c>
      <c r="D309" s="294" t="s">
        <v>3527</v>
      </c>
      <c r="E309" s="241">
        <f>LEN(D309)</f>
        <v>30</v>
      </c>
      <c r="F309" s="56">
        <v>30</v>
      </c>
      <c r="J309" s="249" t="s">
        <v>3528</v>
      </c>
      <c r="K309" s="82">
        <v>60</v>
      </c>
      <c r="L309" s="249" t="s">
        <v>3529</v>
      </c>
      <c r="M309" s="82">
        <v>90</v>
      </c>
    </row>
    <row r="310" spans="1:13" s="81" customFormat="1" ht="15" customHeight="1" x14ac:dyDescent="0.2">
      <c r="B310" s="280" t="s">
        <v>3530</v>
      </c>
      <c r="C310" s="281" t="s">
        <v>3531</v>
      </c>
      <c r="D310" s="281" t="s">
        <v>3532</v>
      </c>
      <c r="E310" s="281">
        <v>33</v>
      </c>
      <c r="F310" s="274">
        <f>I310*$I$14</f>
        <v>20.939999999999998</v>
      </c>
      <c r="G310" s="233" t="s">
        <v>2104</v>
      </c>
      <c r="H310" s="273"/>
      <c r="I310" s="289">
        <v>349</v>
      </c>
      <c r="J310" s="280" t="s">
        <v>3533</v>
      </c>
      <c r="K310" s="183">
        <f>2*F310</f>
        <v>41.879999999999995</v>
      </c>
      <c r="L310" s="79"/>
      <c r="M310" s="78"/>
    </row>
    <row r="311" spans="1:13" ht="15" customHeight="1" x14ac:dyDescent="0.2">
      <c r="A311" s="59"/>
      <c r="B311" s="249" t="s">
        <v>3534</v>
      </c>
      <c r="C311" s="241" t="s">
        <v>3535</v>
      </c>
      <c r="D311" s="241" t="s">
        <v>3536</v>
      </c>
      <c r="E311" s="241">
        <f t="shared" ref="E311:E316" si="25">LEN(D311)</f>
        <v>37</v>
      </c>
      <c r="F311" s="56">
        <f t="shared" ref="F311:F337" si="26">I311*$I$14</f>
        <v>23.7</v>
      </c>
      <c r="G311" s="28"/>
      <c r="H311" s="288"/>
      <c r="I311" s="51">
        <v>395</v>
      </c>
      <c r="J311" s="249" t="s">
        <v>3537</v>
      </c>
      <c r="K311" s="82">
        <f>2*F311</f>
        <v>47.4</v>
      </c>
      <c r="L311" s="249" t="s">
        <v>3538</v>
      </c>
      <c r="M311" s="82">
        <f>3*F311</f>
        <v>71.099999999999994</v>
      </c>
    </row>
    <row r="312" spans="1:13" ht="15" customHeight="1" x14ac:dyDescent="0.2">
      <c r="A312" s="59"/>
      <c r="B312" s="280" t="s">
        <v>3539</v>
      </c>
      <c r="C312" s="281" t="s">
        <v>3540</v>
      </c>
      <c r="D312" s="281" t="s">
        <v>3541</v>
      </c>
      <c r="E312" s="281">
        <f t="shared" si="25"/>
        <v>32</v>
      </c>
      <c r="F312" s="274">
        <f t="shared" si="26"/>
        <v>26.939999999999998</v>
      </c>
      <c r="G312" s="86" t="s">
        <v>3256</v>
      </c>
      <c r="H312" s="273"/>
      <c r="I312" s="289">
        <v>449</v>
      </c>
      <c r="J312" s="280" t="s">
        <v>3542</v>
      </c>
      <c r="K312" s="183">
        <f t="shared" ref="K312:K337" si="27">2*F312</f>
        <v>53.879999999999995</v>
      </c>
      <c r="L312" s="280" t="s">
        <v>3543</v>
      </c>
      <c r="M312" s="183">
        <f t="shared" ref="M312:M318" si="28">3*F312</f>
        <v>80.819999999999993</v>
      </c>
    </row>
    <row r="313" spans="1:13" ht="15" customHeight="1" x14ac:dyDescent="0.2">
      <c r="A313" s="59"/>
      <c r="B313" s="280" t="s">
        <v>3544</v>
      </c>
      <c r="C313" s="281" t="s">
        <v>3545</v>
      </c>
      <c r="D313" s="281" t="s">
        <v>3546</v>
      </c>
      <c r="E313" s="281">
        <f t="shared" si="25"/>
        <v>32</v>
      </c>
      <c r="F313" s="274">
        <f t="shared" si="26"/>
        <v>38.94</v>
      </c>
      <c r="G313" s="86" t="s">
        <v>3256</v>
      </c>
      <c r="H313" s="273"/>
      <c r="I313" s="289">
        <v>649</v>
      </c>
      <c r="J313" s="280" t="s">
        <v>3547</v>
      </c>
      <c r="K313" s="183">
        <f t="shared" si="27"/>
        <v>77.88</v>
      </c>
      <c r="L313" s="280" t="s">
        <v>3548</v>
      </c>
      <c r="M313" s="183">
        <f t="shared" si="28"/>
        <v>116.82</v>
      </c>
    </row>
    <row r="314" spans="1:13" ht="15" customHeight="1" x14ac:dyDescent="0.2">
      <c r="A314" s="59"/>
      <c r="B314" s="249" t="s">
        <v>3549</v>
      </c>
      <c r="C314" s="241" t="s">
        <v>3550</v>
      </c>
      <c r="D314" s="241" t="s">
        <v>3551</v>
      </c>
      <c r="E314" s="241">
        <f t="shared" si="25"/>
        <v>30</v>
      </c>
      <c r="F314" s="56">
        <f>ROUNDUP(I314*$I$14,0)</f>
        <v>39</v>
      </c>
      <c r="G314" s="141"/>
      <c r="H314" s="142"/>
      <c r="I314" s="93">
        <v>645</v>
      </c>
      <c r="J314" s="249" t="s">
        <v>3552</v>
      </c>
      <c r="K314" s="82">
        <f>ROUNDUP(2*F314,0)</f>
        <v>78</v>
      </c>
      <c r="L314" s="249" t="s">
        <v>3553</v>
      </c>
      <c r="M314" s="82">
        <f>3*F314</f>
        <v>117</v>
      </c>
    </row>
    <row r="315" spans="1:13" ht="15" customHeight="1" x14ac:dyDescent="0.2">
      <c r="A315" s="59"/>
      <c r="B315" s="249" t="s">
        <v>3554</v>
      </c>
      <c r="C315" s="241" t="s">
        <v>3555</v>
      </c>
      <c r="D315" s="241" t="s">
        <v>3556</v>
      </c>
      <c r="E315" s="241">
        <f t="shared" si="25"/>
        <v>30</v>
      </c>
      <c r="F315" s="56">
        <f>ROUNDUP(I315*$I$14,0)</f>
        <v>48</v>
      </c>
      <c r="G315" s="141"/>
      <c r="H315" s="142"/>
      <c r="I315" s="93">
        <v>795</v>
      </c>
      <c r="J315" s="249" t="s">
        <v>3557</v>
      </c>
      <c r="K315" s="82">
        <f>ROUNDUP(2*F315,0)</f>
        <v>96</v>
      </c>
      <c r="L315" s="249" t="s">
        <v>3558</v>
      </c>
      <c r="M315" s="82">
        <f>3*F315</f>
        <v>144</v>
      </c>
    </row>
    <row r="316" spans="1:13" ht="15" customHeight="1" x14ac:dyDescent="0.2">
      <c r="A316" s="59"/>
      <c r="B316" s="249" t="s">
        <v>3559</v>
      </c>
      <c r="C316" s="241" t="s">
        <v>3560</v>
      </c>
      <c r="D316" s="241" t="s">
        <v>2399</v>
      </c>
      <c r="E316" s="241">
        <f t="shared" si="25"/>
        <v>33</v>
      </c>
      <c r="F316" s="56">
        <f>ROUNDUP(I316*$I$14,0)</f>
        <v>60</v>
      </c>
      <c r="G316" s="141"/>
      <c r="H316" s="142"/>
      <c r="I316" s="143">
        <v>995</v>
      </c>
      <c r="J316" s="249" t="s">
        <v>3561</v>
      </c>
      <c r="K316" s="82">
        <f>ROUNDUP(2*F316,0)</f>
        <v>120</v>
      </c>
      <c r="L316" s="249" t="s">
        <v>3562</v>
      </c>
      <c r="M316" s="82">
        <f>3*F316</f>
        <v>180</v>
      </c>
    </row>
    <row r="317" spans="1:13" ht="15" customHeight="1" x14ac:dyDescent="0.2">
      <c r="A317" s="59"/>
      <c r="B317" s="249" t="s">
        <v>3563</v>
      </c>
      <c r="C317" s="241" t="s">
        <v>3564</v>
      </c>
      <c r="D317" s="241" t="s">
        <v>3565</v>
      </c>
      <c r="E317" s="241">
        <v>30</v>
      </c>
      <c r="F317" s="56">
        <v>78</v>
      </c>
      <c r="G317" s="141"/>
      <c r="H317" s="142"/>
      <c r="I317" s="143">
        <v>1295</v>
      </c>
      <c r="J317" s="249" t="s">
        <v>3566</v>
      </c>
      <c r="K317" s="82">
        <v>156</v>
      </c>
      <c r="L317" s="249" t="s">
        <v>3567</v>
      </c>
      <c r="M317" s="82">
        <v>234</v>
      </c>
    </row>
    <row r="318" spans="1:13" s="83" customFormat="1" ht="15" customHeight="1" x14ac:dyDescent="0.2">
      <c r="B318" s="280" t="s">
        <v>3568</v>
      </c>
      <c r="C318" s="281" t="s">
        <v>3569</v>
      </c>
      <c r="D318" s="281" t="s">
        <v>3570</v>
      </c>
      <c r="E318" s="281">
        <f t="shared" ref="E318:E331" si="29">LEN(D318)</f>
        <v>32</v>
      </c>
      <c r="F318" s="274">
        <f>ROUNDUP(I318*$I$14,0)</f>
        <v>60</v>
      </c>
      <c r="G318" s="86" t="s">
        <v>3256</v>
      </c>
      <c r="H318" s="273"/>
      <c r="I318" s="284">
        <v>995</v>
      </c>
      <c r="J318" s="280" t="s">
        <v>3571</v>
      </c>
      <c r="K318" s="183">
        <f>ROUNDUP(2*F318,0)</f>
        <v>120</v>
      </c>
      <c r="L318" s="280" t="s">
        <v>3572</v>
      </c>
      <c r="M318" s="183">
        <f t="shared" si="28"/>
        <v>180</v>
      </c>
    </row>
    <row r="319" spans="1:13" s="81" customFormat="1" ht="15" customHeight="1" x14ac:dyDescent="0.2">
      <c r="B319" s="280" t="s">
        <v>3573</v>
      </c>
      <c r="C319" s="281" t="s">
        <v>3574</v>
      </c>
      <c r="D319" s="281" t="s">
        <v>3575</v>
      </c>
      <c r="E319" s="281">
        <f t="shared" si="29"/>
        <v>32</v>
      </c>
      <c r="F319" s="274">
        <f t="shared" si="26"/>
        <v>59.94</v>
      </c>
      <c r="G319" s="86" t="s">
        <v>3354</v>
      </c>
      <c r="H319" s="278"/>
      <c r="I319" s="279">
        <v>999</v>
      </c>
      <c r="J319" s="283"/>
      <c r="K319" s="283"/>
      <c r="L319" s="283"/>
      <c r="M319" s="78"/>
    </row>
    <row r="320" spans="1:13" ht="15" customHeight="1" x14ac:dyDescent="0.2">
      <c r="A320" s="59"/>
      <c r="B320" s="280" t="s">
        <v>3576</v>
      </c>
      <c r="C320" s="281" t="s">
        <v>3577</v>
      </c>
      <c r="D320" s="281" t="s">
        <v>3578</v>
      </c>
      <c r="E320" s="281">
        <f t="shared" si="29"/>
        <v>32</v>
      </c>
      <c r="F320" s="274">
        <f t="shared" si="26"/>
        <v>35.94</v>
      </c>
      <c r="G320" s="86" t="s">
        <v>3337</v>
      </c>
      <c r="H320" s="273"/>
      <c r="I320" s="284">
        <v>599</v>
      </c>
      <c r="J320" s="280" t="s">
        <v>3579</v>
      </c>
      <c r="K320" s="183">
        <f t="shared" si="27"/>
        <v>71.88</v>
      </c>
      <c r="L320" s="283"/>
      <c r="M320" s="283"/>
    </row>
    <row r="321" spans="1:13" s="81" customFormat="1" ht="15" customHeight="1" x14ac:dyDescent="0.2">
      <c r="B321" s="280" t="s">
        <v>3580</v>
      </c>
      <c r="C321" s="281" t="s">
        <v>3581</v>
      </c>
      <c r="D321" s="281" t="s">
        <v>3582</v>
      </c>
      <c r="E321" s="281">
        <f t="shared" si="29"/>
        <v>32</v>
      </c>
      <c r="F321" s="274">
        <f t="shared" si="26"/>
        <v>29.939999999999998</v>
      </c>
      <c r="G321" s="86" t="s">
        <v>3583</v>
      </c>
      <c r="H321" s="273"/>
      <c r="I321" s="284">
        <v>499</v>
      </c>
      <c r="J321" s="280" t="s">
        <v>3584</v>
      </c>
      <c r="K321" s="183">
        <f t="shared" si="27"/>
        <v>59.879999999999995</v>
      </c>
      <c r="L321" s="283"/>
      <c r="M321" s="283"/>
    </row>
    <row r="322" spans="1:13" s="81" customFormat="1" ht="15" customHeight="1" x14ac:dyDescent="0.2">
      <c r="B322" s="280" t="s">
        <v>3585</v>
      </c>
      <c r="C322" s="281" t="s">
        <v>3586</v>
      </c>
      <c r="D322" s="281" t="s">
        <v>3587</v>
      </c>
      <c r="E322" s="281">
        <f t="shared" si="29"/>
        <v>32</v>
      </c>
      <c r="F322" s="274">
        <f t="shared" si="26"/>
        <v>23.939999999999998</v>
      </c>
      <c r="G322" s="86" t="s">
        <v>3583</v>
      </c>
      <c r="H322" s="273"/>
      <c r="I322" s="284">
        <v>399</v>
      </c>
      <c r="J322" s="280" t="s">
        <v>3588</v>
      </c>
      <c r="K322" s="183">
        <f t="shared" si="27"/>
        <v>47.879999999999995</v>
      </c>
      <c r="L322" s="283"/>
      <c r="M322" s="283"/>
    </row>
    <row r="323" spans="1:13" s="81" customFormat="1" ht="15" customHeight="1" x14ac:dyDescent="0.2">
      <c r="B323" s="280" t="s">
        <v>3589</v>
      </c>
      <c r="C323" s="281" t="s">
        <v>3590</v>
      </c>
      <c r="D323" s="281" t="s">
        <v>3591</v>
      </c>
      <c r="E323" s="281">
        <f t="shared" si="29"/>
        <v>32</v>
      </c>
      <c r="F323" s="274">
        <f t="shared" si="26"/>
        <v>23.939999999999998</v>
      </c>
      <c r="G323" s="86" t="s">
        <v>3354</v>
      </c>
      <c r="H323" s="278"/>
      <c r="I323" s="279">
        <v>399</v>
      </c>
      <c r="J323" s="283"/>
      <c r="K323" s="283"/>
      <c r="L323" s="283"/>
      <c r="M323" s="283"/>
    </row>
    <row r="324" spans="1:13" ht="15" customHeight="1" x14ac:dyDescent="0.2">
      <c r="A324" s="59"/>
      <c r="B324" s="249" t="s">
        <v>3592</v>
      </c>
      <c r="C324" s="241" t="s">
        <v>3593</v>
      </c>
      <c r="D324" s="241" t="s">
        <v>3594</v>
      </c>
      <c r="E324" s="281">
        <f t="shared" si="29"/>
        <v>33</v>
      </c>
      <c r="F324" s="56">
        <f>ROUNDUP(I324*$I$14,0)</f>
        <v>78</v>
      </c>
      <c r="H324" s="265"/>
      <c r="I324" s="26">
        <v>1295</v>
      </c>
      <c r="J324" s="249" t="s">
        <v>3595</v>
      </c>
      <c r="K324" s="82">
        <f>2*F324</f>
        <v>156</v>
      </c>
      <c r="L324" s="249" t="s">
        <v>3596</v>
      </c>
      <c r="M324" s="82">
        <f t="shared" ref="M324:M335" si="30">3*F324</f>
        <v>234</v>
      </c>
    </row>
    <row r="325" spans="1:13" ht="15" customHeight="1" x14ac:dyDescent="0.2">
      <c r="A325" s="59"/>
      <c r="B325" s="249" t="s">
        <v>3597</v>
      </c>
      <c r="C325" s="241" t="s">
        <v>3598</v>
      </c>
      <c r="D325" s="241" t="s">
        <v>3599</v>
      </c>
      <c r="E325" s="281">
        <f t="shared" si="29"/>
        <v>33</v>
      </c>
      <c r="F325" s="56">
        <f>ROUNDUP(I325*$I$14,0)</f>
        <v>90</v>
      </c>
      <c r="H325" s="265"/>
      <c r="I325" s="26">
        <v>1495</v>
      </c>
      <c r="J325" s="249" t="s">
        <v>3600</v>
      </c>
      <c r="K325" s="82">
        <f>2*F325</f>
        <v>180</v>
      </c>
      <c r="L325" s="249" t="s">
        <v>3601</v>
      </c>
      <c r="M325" s="82">
        <f t="shared" si="30"/>
        <v>270</v>
      </c>
    </row>
    <row r="326" spans="1:13" ht="15" customHeight="1" x14ac:dyDescent="0.2">
      <c r="A326" s="59"/>
      <c r="B326" s="280" t="s">
        <v>3602</v>
      </c>
      <c r="C326" s="281" t="s">
        <v>3603</v>
      </c>
      <c r="D326" s="281" t="s">
        <v>3604</v>
      </c>
      <c r="E326" s="281">
        <f t="shared" si="29"/>
        <v>32</v>
      </c>
      <c r="F326" s="274">
        <f>I326*$I$14</f>
        <v>179.94</v>
      </c>
      <c r="G326" s="86" t="s">
        <v>3256</v>
      </c>
      <c r="H326" s="278"/>
      <c r="I326" s="279">
        <v>2999</v>
      </c>
      <c r="J326" s="280" t="s">
        <v>3605</v>
      </c>
      <c r="K326" s="183">
        <f t="shared" si="27"/>
        <v>359.88</v>
      </c>
      <c r="L326" s="280" t="s">
        <v>3606</v>
      </c>
      <c r="M326" s="183">
        <f t="shared" si="30"/>
        <v>539.81999999999994</v>
      </c>
    </row>
    <row r="327" spans="1:13" ht="15" customHeight="1" x14ac:dyDescent="0.2">
      <c r="A327" s="59"/>
      <c r="B327" s="80" t="s">
        <v>3607</v>
      </c>
      <c r="C327" s="241" t="s">
        <v>3608</v>
      </c>
      <c r="D327" s="241" t="s">
        <v>3609</v>
      </c>
      <c r="E327" s="241">
        <f t="shared" si="29"/>
        <v>32</v>
      </c>
      <c r="F327" s="56">
        <f t="shared" si="26"/>
        <v>119.94</v>
      </c>
      <c r="H327" s="288"/>
      <c r="I327" s="56">
        <v>1999</v>
      </c>
      <c r="J327" s="80" t="s">
        <v>3610</v>
      </c>
      <c r="K327" s="82">
        <f t="shared" si="27"/>
        <v>239.88</v>
      </c>
      <c r="L327" s="80" t="s">
        <v>3611</v>
      </c>
      <c r="M327" s="82">
        <f t="shared" si="30"/>
        <v>359.82</v>
      </c>
    </row>
    <row r="328" spans="1:13" ht="15" customHeight="1" x14ac:dyDescent="0.2">
      <c r="A328" s="59"/>
      <c r="B328" s="80" t="s">
        <v>3612</v>
      </c>
      <c r="C328" s="241" t="s">
        <v>3613</v>
      </c>
      <c r="D328" s="241" t="s">
        <v>3609</v>
      </c>
      <c r="E328" s="241">
        <f t="shared" si="29"/>
        <v>32</v>
      </c>
      <c r="F328" s="56">
        <f t="shared" si="26"/>
        <v>149.94</v>
      </c>
      <c r="H328" s="288"/>
      <c r="I328" s="56">
        <v>2499</v>
      </c>
      <c r="J328" s="80" t="s">
        <v>3614</v>
      </c>
      <c r="K328" s="82">
        <f t="shared" si="27"/>
        <v>299.88</v>
      </c>
      <c r="L328" s="80" t="s">
        <v>3615</v>
      </c>
      <c r="M328" s="82">
        <f t="shared" si="30"/>
        <v>449.82</v>
      </c>
    </row>
    <row r="329" spans="1:13" ht="15" customHeight="1" x14ac:dyDescent="0.2">
      <c r="A329" s="59"/>
      <c r="B329" s="80" t="s">
        <v>3616</v>
      </c>
      <c r="C329" s="241" t="s">
        <v>3617</v>
      </c>
      <c r="D329" s="241" t="s">
        <v>3618</v>
      </c>
      <c r="E329" s="241">
        <v>37</v>
      </c>
      <c r="F329" s="56">
        <v>144</v>
      </c>
      <c r="H329" s="288"/>
      <c r="I329" s="56">
        <v>2395</v>
      </c>
      <c r="J329" s="80" t="s">
        <v>3619</v>
      </c>
      <c r="K329" s="82">
        <v>288</v>
      </c>
      <c r="L329" s="80" t="s">
        <v>3620</v>
      </c>
      <c r="M329" s="82">
        <v>432</v>
      </c>
    </row>
    <row r="330" spans="1:13" ht="15" customHeight="1" x14ac:dyDescent="0.2">
      <c r="A330" s="59"/>
      <c r="B330" s="80" t="s">
        <v>3621</v>
      </c>
      <c r="C330" s="241" t="s">
        <v>3622</v>
      </c>
      <c r="D330" s="241" t="s">
        <v>3623</v>
      </c>
      <c r="E330" s="241">
        <v>39</v>
      </c>
      <c r="F330" s="56">
        <v>72</v>
      </c>
      <c r="H330" s="288"/>
      <c r="I330" s="56">
        <v>1195</v>
      </c>
      <c r="J330" s="80" t="s">
        <v>3624</v>
      </c>
      <c r="K330" s="82">
        <v>144</v>
      </c>
      <c r="L330" s="80" t="s">
        <v>3625</v>
      </c>
      <c r="M330" s="82">
        <v>216</v>
      </c>
    </row>
    <row r="331" spans="1:13" ht="15" customHeight="1" x14ac:dyDescent="0.2">
      <c r="A331" s="59"/>
      <c r="B331" s="282" t="s">
        <v>3626</v>
      </c>
      <c r="C331" s="281" t="s">
        <v>3627</v>
      </c>
      <c r="D331" s="281" t="s">
        <v>3628</v>
      </c>
      <c r="E331" s="281">
        <f t="shared" si="29"/>
        <v>35</v>
      </c>
      <c r="F331" s="274">
        <f t="shared" si="26"/>
        <v>143.88</v>
      </c>
      <c r="G331" s="86" t="s">
        <v>3463</v>
      </c>
      <c r="H331" s="273"/>
      <c r="I331" s="274">
        <v>2398</v>
      </c>
      <c r="J331" s="282" t="s">
        <v>3629</v>
      </c>
      <c r="K331" s="183">
        <f t="shared" si="27"/>
        <v>287.76</v>
      </c>
      <c r="L331" s="282" t="s">
        <v>3630</v>
      </c>
      <c r="M331" s="183">
        <f t="shared" si="30"/>
        <v>431.64</v>
      </c>
    </row>
    <row r="332" spans="1:13" ht="15" customHeight="1" x14ac:dyDescent="0.2">
      <c r="A332" s="59"/>
      <c r="B332" s="282" t="s">
        <v>3631</v>
      </c>
      <c r="C332" s="281" t="s">
        <v>3632</v>
      </c>
      <c r="D332" s="281" t="s">
        <v>3633</v>
      </c>
      <c r="E332" s="281">
        <f>LEN(D332)</f>
        <v>32</v>
      </c>
      <c r="F332" s="274">
        <f t="shared" si="26"/>
        <v>71.94</v>
      </c>
      <c r="G332" s="86" t="s">
        <v>3463</v>
      </c>
      <c r="H332" s="273"/>
      <c r="I332" s="274">
        <v>1199</v>
      </c>
      <c r="J332" s="282" t="s">
        <v>3634</v>
      </c>
      <c r="K332" s="183">
        <f t="shared" si="27"/>
        <v>143.88</v>
      </c>
      <c r="L332" s="282" t="s">
        <v>3635</v>
      </c>
      <c r="M332" s="183">
        <f t="shared" si="30"/>
        <v>215.82</v>
      </c>
    </row>
    <row r="333" spans="1:13" s="81" customFormat="1" ht="15" customHeight="1" x14ac:dyDescent="0.2">
      <c r="B333" s="282" t="s">
        <v>3636</v>
      </c>
      <c r="C333" s="281" t="s">
        <v>3637</v>
      </c>
      <c r="D333" s="281" t="s">
        <v>3638</v>
      </c>
      <c r="E333" s="281">
        <f>LEN(D333)</f>
        <v>32</v>
      </c>
      <c r="F333" s="274">
        <f t="shared" si="26"/>
        <v>53.94</v>
      </c>
      <c r="G333" s="86" t="s">
        <v>3484</v>
      </c>
      <c r="H333" s="278"/>
      <c r="I333" s="275">
        <v>899</v>
      </c>
      <c r="J333" s="78"/>
      <c r="K333" s="78"/>
      <c r="L333" s="78"/>
      <c r="M333" s="78"/>
    </row>
    <row r="334" spans="1:13" ht="15" customHeight="1" x14ac:dyDescent="0.2">
      <c r="A334" s="59"/>
      <c r="B334" s="249" t="s">
        <v>3639</v>
      </c>
      <c r="C334" s="241" t="s">
        <v>3640</v>
      </c>
      <c r="D334" s="241" t="s">
        <v>3641</v>
      </c>
      <c r="E334" s="241">
        <v>30</v>
      </c>
      <c r="F334" s="56">
        <v>22</v>
      </c>
      <c r="G334" s="141"/>
      <c r="H334" s="142"/>
      <c r="I334" s="93">
        <v>365</v>
      </c>
      <c r="J334" s="249" t="s">
        <v>3642</v>
      </c>
      <c r="K334" s="82">
        <v>44</v>
      </c>
      <c r="L334" s="249" t="s">
        <v>3643</v>
      </c>
      <c r="M334" s="82">
        <v>66</v>
      </c>
    </row>
    <row r="335" spans="1:13" ht="15" customHeight="1" x14ac:dyDescent="0.2">
      <c r="A335" s="59"/>
      <c r="B335" s="282" t="s">
        <v>3644</v>
      </c>
      <c r="C335" s="281" t="s">
        <v>3645</v>
      </c>
      <c r="D335" s="281" t="s">
        <v>3646</v>
      </c>
      <c r="E335" s="281">
        <f>LEN(D335)</f>
        <v>32</v>
      </c>
      <c r="F335" s="274">
        <f t="shared" ref="F335" si="31">I335*$I$14</f>
        <v>22.14</v>
      </c>
      <c r="G335" s="86" t="s">
        <v>3256</v>
      </c>
      <c r="H335" s="278"/>
      <c r="I335" s="275">
        <v>369</v>
      </c>
      <c r="J335" s="282" t="s">
        <v>3647</v>
      </c>
      <c r="K335" s="183">
        <f t="shared" si="27"/>
        <v>44.28</v>
      </c>
      <c r="L335" s="282" t="s">
        <v>3648</v>
      </c>
      <c r="M335" s="183">
        <f t="shared" si="30"/>
        <v>66.42</v>
      </c>
    </row>
    <row r="336" spans="1:13" ht="15" customHeight="1" x14ac:dyDescent="0.2">
      <c r="A336" s="59"/>
      <c r="B336" s="282" t="s">
        <v>3649</v>
      </c>
      <c r="C336" s="281" t="s">
        <v>3650</v>
      </c>
      <c r="D336" s="281" t="s">
        <v>3651</v>
      </c>
      <c r="E336" s="281">
        <f>LEN(D336)</f>
        <v>32</v>
      </c>
      <c r="F336" s="274">
        <f t="shared" si="26"/>
        <v>14.94</v>
      </c>
      <c r="G336" s="86" t="s">
        <v>3337</v>
      </c>
      <c r="H336" s="278"/>
      <c r="I336" s="275">
        <v>249</v>
      </c>
      <c r="J336" s="282" t="s">
        <v>3652</v>
      </c>
      <c r="K336" s="183">
        <f t="shared" si="27"/>
        <v>29.88</v>
      </c>
      <c r="L336" s="78"/>
      <c r="M336" s="78"/>
    </row>
    <row r="337" spans="1:17" s="81" customFormat="1" ht="15" customHeight="1" x14ac:dyDescent="0.2">
      <c r="B337" s="282" t="s">
        <v>3653</v>
      </c>
      <c r="C337" s="281" t="s">
        <v>3654</v>
      </c>
      <c r="D337" s="281" t="s">
        <v>3655</v>
      </c>
      <c r="E337" s="281">
        <f t="shared" ref="E337:E338" si="32">LEN(D337)</f>
        <v>31</v>
      </c>
      <c r="F337" s="274">
        <f t="shared" si="26"/>
        <v>41.94</v>
      </c>
      <c r="G337" s="81" t="s">
        <v>2204</v>
      </c>
      <c r="H337" s="278"/>
      <c r="I337" s="182">
        <v>699</v>
      </c>
      <c r="J337" s="282" t="s">
        <v>3656</v>
      </c>
      <c r="K337" s="183">
        <f t="shared" si="27"/>
        <v>83.88</v>
      </c>
      <c r="L337" s="78"/>
      <c r="M337" s="78"/>
    </row>
    <row r="338" spans="1:17" ht="15" customHeight="1" x14ac:dyDescent="0.2">
      <c r="A338" s="59"/>
      <c r="B338" s="80" t="s">
        <v>3657</v>
      </c>
      <c r="C338" s="241" t="s">
        <v>3658</v>
      </c>
      <c r="D338" s="241" t="s">
        <v>3659</v>
      </c>
      <c r="E338" s="241">
        <f t="shared" si="32"/>
        <v>34</v>
      </c>
      <c r="F338" s="56">
        <v>79.92</v>
      </c>
      <c r="G338" s="115"/>
      <c r="H338" s="265"/>
      <c r="I338" s="24"/>
      <c r="J338" s="80" t="s">
        <v>3660</v>
      </c>
      <c r="K338" s="82">
        <v>239.76</v>
      </c>
      <c r="L338" s="80" t="s">
        <v>3661</v>
      </c>
      <c r="M338" s="82">
        <v>399.6</v>
      </c>
    </row>
    <row r="339" spans="1:17" ht="15" customHeight="1" x14ac:dyDescent="0.2">
      <c r="A339" s="59"/>
      <c r="B339" s="282"/>
      <c r="C339" s="281"/>
      <c r="D339" s="281"/>
      <c r="E339" s="281"/>
      <c r="F339" s="56"/>
      <c r="G339" s="86"/>
      <c r="H339" s="278"/>
      <c r="I339" s="275"/>
      <c r="J339" s="282"/>
      <c r="K339" s="82"/>
      <c r="L339" s="282"/>
      <c r="M339" s="82"/>
    </row>
    <row r="340" spans="1:17" s="111" customFormat="1" ht="18" x14ac:dyDescent="0.2">
      <c r="A340" s="107" t="s">
        <v>35</v>
      </c>
      <c r="B340" s="107"/>
      <c r="C340" s="108"/>
      <c r="D340" s="108"/>
      <c r="E340" s="108"/>
      <c r="F340" s="109"/>
      <c r="G340" s="109"/>
      <c r="J340" s="109"/>
      <c r="K340" s="109"/>
      <c r="L340" s="109"/>
      <c r="M340" s="109"/>
    </row>
    <row r="341" spans="1:17" x14ac:dyDescent="0.2">
      <c r="A341" s="60"/>
    </row>
    <row r="342" spans="1:17" x14ac:dyDescent="0.2">
      <c r="A342" s="154"/>
      <c r="B342" s="75" t="s">
        <v>2057</v>
      </c>
      <c r="C342" s="154" t="s">
        <v>2475</v>
      </c>
      <c r="D342" s="75"/>
      <c r="E342" s="75"/>
      <c r="F342" s="154"/>
      <c r="G342" s="154"/>
      <c r="H342" s="154"/>
      <c r="N342" s="249" t="s">
        <v>1558</v>
      </c>
      <c r="O342" s="249" t="s">
        <v>2056</v>
      </c>
      <c r="P342" s="249"/>
      <c r="Q342" s="249"/>
    </row>
    <row r="343" spans="1:17" ht="30.75" thickBot="1" x14ac:dyDescent="0.25">
      <c r="A343" s="154"/>
      <c r="B343" s="75" t="s">
        <v>3662</v>
      </c>
      <c r="C343" s="154" t="s">
        <v>2476</v>
      </c>
      <c r="D343" s="154"/>
      <c r="E343" s="154"/>
      <c r="F343" s="154"/>
      <c r="G343" s="154"/>
      <c r="H343" s="154"/>
      <c r="I343" s="23">
        <v>0.12</v>
      </c>
      <c r="N343" s="23">
        <v>0.27</v>
      </c>
      <c r="O343" s="23">
        <v>0.35</v>
      </c>
      <c r="P343" s="91"/>
      <c r="Q343" s="91"/>
    </row>
    <row r="344" spans="1:17" ht="54.75" thickBot="1" x14ac:dyDescent="0.25">
      <c r="A344" s="154"/>
      <c r="D344" s="154"/>
      <c r="E344" s="154"/>
      <c r="F344" s="77" t="s">
        <v>1568</v>
      </c>
      <c r="G344" s="154"/>
      <c r="H344" s="154"/>
      <c r="I344" s="23">
        <v>0.2</v>
      </c>
      <c r="J344" s="342" t="s">
        <v>1569</v>
      </c>
      <c r="K344" s="343"/>
      <c r="L344" s="343"/>
      <c r="M344" s="344"/>
      <c r="N344" s="23">
        <v>0.45</v>
      </c>
      <c r="O344" s="23">
        <v>0.6</v>
      </c>
      <c r="P344" s="91"/>
      <c r="Q344" s="91"/>
    </row>
    <row r="345" spans="1:17" x14ac:dyDescent="0.2">
      <c r="A345" s="70"/>
      <c r="B345" s="69"/>
      <c r="C345" s="154"/>
      <c r="D345" s="154"/>
      <c r="E345" s="154"/>
      <c r="F345" s="154"/>
      <c r="G345" s="154"/>
    </row>
    <row r="346" spans="1:17" x14ac:dyDescent="0.2">
      <c r="A346" s="68" t="s">
        <v>118</v>
      </c>
      <c r="B346" s="67" t="s">
        <v>331</v>
      </c>
      <c r="C346" s="66" t="s">
        <v>119</v>
      </c>
      <c r="D346" s="66"/>
      <c r="E346" s="66"/>
      <c r="F346" s="65" t="s">
        <v>121</v>
      </c>
      <c r="G346" s="65"/>
      <c r="J346" s="76" t="s">
        <v>1571</v>
      </c>
      <c r="K346" s="76" t="s">
        <v>121</v>
      </c>
      <c r="L346" s="76" t="s">
        <v>1572</v>
      </c>
      <c r="M346" s="76" t="s">
        <v>121</v>
      </c>
    </row>
    <row r="347" spans="1:17" x14ac:dyDescent="0.2">
      <c r="A347" s="154"/>
      <c r="B347" s="75"/>
      <c r="C347" s="154"/>
      <c r="D347" s="154"/>
      <c r="E347" s="154"/>
      <c r="F347" s="3"/>
      <c r="G347" s="154"/>
      <c r="H347" s="154"/>
    </row>
    <row r="348" spans="1:17" x14ac:dyDescent="0.2">
      <c r="A348" s="154"/>
      <c r="B348" s="249" t="s">
        <v>3663</v>
      </c>
      <c r="C348" s="241" t="s">
        <v>3664</v>
      </c>
      <c r="D348" s="241" t="s">
        <v>3665</v>
      </c>
      <c r="E348" s="241">
        <f>LEN(D348)</f>
        <v>27</v>
      </c>
      <c r="F348" s="24">
        <f>+I348*I343</f>
        <v>120</v>
      </c>
      <c r="G348" s="154"/>
      <c r="H348" s="154"/>
      <c r="I348" s="59">
        <v>1000</v>
      </c>
      <c r="J348" s="249" t="s">
        <v>3666</v>
      </c>
      <c r="K348" s="26">
        <f>+I348*N343</f>
        <v>270</v>
      </c>
      <c r="L348" s="249" t="s">
        <v>3667</v>
      </c>
      <c r="M348" s="26">
        <f>+I348*O343</f>
        <v>350</v>
      </c>
    </row>
    <row r="349" spans="1:17" x14ac:dyDescent="0.2">
      <c r="A349" s="154"/>
      <c r="B349" s="249" t="s">
        <v>3668</v>
      </c>
      <c r="C349" s="241" t="s">
        <v>3669</v>
      </c>
      <c r="D349" s="241" t="s">
        <v>3670</v>
      </c>
      <c r="E349" s="241">
        <f>LEN(D349)</f>
        <v>25</v>
      </c>
      <c r="F349" s="24">
        <f>+I348*I344</f>
        <v>200</v>
      </c>
      <c r="G349" s="154"/>
      <c r="H349" s="154"/>
      <c r="J349" s="249" t="s">
        <v>3671</v>
      </c>
      <c r="K349" s="26">
        <f>+I348*N344</f>
        <v>450</v>
      </c>
      <c r="L349" s="249" t="s">
        <v>3672</v>
      </c>
      <c r="M349" s="26">
        <f>+I348*O344</f>
        <v>600</v>
      </c>
    </row>
    <row r="350" spans="1:17" x14ac:dyDescent="0.2">
      <c r="A350" s="154"/>
      <c r="B350" s="75"/>
      <c r="C350" s="154"/>
      <c r="E350" s="154"/>
      <c r="F350" s="74"/>
      <c r="G350" s="154"/>
      <c r="H350" s="154"/>
    </row>
    <row r="351" spans="1:17" x14ac:dyDescent="0.2">
      <c r="A351" s="59"/>
      <c r="B351" s="249" t="s">
        <v>3673</v>
      </c>
      <c r="C351" s="241" t="s">
        <v>3674</v>
      </c>
      <c r="D351" s="241" t="s">
        <v>3675</v>
      </c>
      <c r="E351" s="241">
        <f>LEN(D351)</f>
        <v>27</v>
      </c>
      <c r="F351" s="24">
        <f>+I351*I343</f>
        <v>300</v>
      </c>
      <c r="G351" s="25"/>
      <c r="I351" s="73">
        <v>2500</v>
      </c>
      <c r="J351" s="249" t="s">
        <v>3676</v>
      </c>
      <c r="K351" s="26">
        <f>I351*$N$343</f>
        <v>675</v>
      </c>
      <c r="L351" s="249" t="s">
        <v>3677</v>
      </c>
      <c r="M351" s="26">
        <f>I351*$O$343</f>
        <v>875</v>
      </c>
    </row>
    <row r="352" spans="1:17" x14ac:dyDescent="0.2">
      <c r="A352" s="59"/>
      <c r="B352" s="249" t="s">
        <v>3678</v>
      </c>
      <c r="C352" s="241" t="s">
        <v>3679</v>
      </c>
      <c r="D352" s="241" t="s">
        <v>3680</v>
      </c>
      <c r="E352" s="241">
        <f>LEN(D352)</f>
        <v>25</v>
      </c>
      <c r="F352" s="24">
        <f>+I351*I344</f>
        <v>500</v>
      </c>
      <c r="G352" s="25"/>
      <c r="I352" s="73"/>
      <c r="J352" s="249" t="s">
        <v>3681</v>
      </c>
      <c r="K352" s="26">
        <f>I351*$N$344</f>
        <v>1125</v>
      </c>
      <c r="L352" s="249" t="s">
        <v>3682</v>
      </c>
      <c r="M352" s="26">
        <f>I351*$O$344</f>
        <v>1500</v>
      </c>
    </row>
    <row r="353" spans="1:13" x14ac:dyDescent="0.2">
      <c r="A353" s="59"/>
      <c r="B353" s="249"/>
      <c r="F353" s="24"/>
      <c r="G353" s="25"/>
      <c r="I353" s="73"/>
      <c r="J353" s="249"/>
      <c r="K353" s="26"/>
      <c r="L353" s="249"/>
      <c r="M353" s="26"/>
    </row>
    <row r="354" spans="1:13" x14ac:dyDescent="0.2">
      <c r="A354" s="59"/>
      <c r="B354" s="249" t="s">
        <v>3683</v>
      </c>
      <c r="C354" s="241" t="s">
        <v>3684</v>
      </c>
      <c r="D354" s="241" t="s">
        <v>3685</v>
      </c>
      <c r="E354" s="241">
        <f>LEN(D354)</f>
        <v>27</v>
      </c>
      <c r="F354" s="24">
        <f>+I354*I343</f>
        <v>420</v>
      </c>
      <c r="G354" s="25"/>
      <c r="I354" s="73">
        <v>3500</v>
      </c>
      <c r="J354" s="249" t="s">
        <v>3686</v>
      </c>
      <c r="K354" s="26">
        <f>I354*$N$343</f>
        <v>945.00000000000011</v>
      </c>
      <c r="L354" s="249" t="s">
        <v>3687</v>
      </c>
      <c r="M354" s="26">
        <f>I354*$O$343</f>
        <v>1225</v>
      </c>
    </row>
    <row r="355" spans="1:13" x14ac:dyDescent="0.2">
      <c r="A355" s="59"/>
      <c r="B355" s="249" t="s">
        <v>3688</v>
      </c>
      <c r="C355" s="241" t="s">
        <v>3689</v>
      </c>
      <c r="D355" s="241" t="s">
        <v>3690</v>
      </c>
      <c r="E355" s="241">
        <f>LEN(D355)</f>
        <v>25</v>
      </c>
      <c r="F355" s="24">
        <f>+I354*I344</f>
        <v>700</v>
      </c>
      <c r="G355" s="25"/>
      <c r="I355" s="73"/>
      <c r="J355" s="249" t="s">
        <v>3691</v>
      </c>
      <c r="K355" s="26">
        <f>I354*$N$344</f>
        <v>1575</v>
      </c>
      <c r="L355" s="249" t="s">
        <v>3692</v>
      </c>
      <c r="M355" s="26">
        <f>I354*$O$344</f>
        <v>2100</v>
      </c>
    </row>
    <row r="356" spans="1:13" x14ac:dyDescent="0.2">
      <c r="A356" s="59"/>
      <c r="B356" s="249"/>
      <c r="F356" s="24"/>
      <c r="G356" s="265"/>
      <c r="H356" s="265"/>
      <c r="J356" s="249"/>
      <c r="K356" s="24"/>
      <c r="L356" s="249"/>
      <c r="M356" s="24"/>
    </row>
    <row r="357" spans="1:13" x14ac:dyDescent="0.2">
      <c r="A357" s="59"/>
      <c r="B357" s="249" t="s">
        <v>3693</v>
      </c>
      <c r="C357" s="241" t="s">
        <v>3694</v>
      </c>
      <c r="D357" s="241" t="s">
        <v>3695</v>
      </c>
      <c r="E357" s="241">
        <f t="shared" ref="E357:E391" si="33">LEN(D357)</f>
        <v>27</v>
      </c>
      <c r="F357" s="24">
        <f>+I357*I343</f>
        <v>840</v>
      </c>
      <c r="G357" s="25"/>
      <c r="I357" s="73">
        <v>7000</v>
      </c>
      <c r="J357" s="249" t="s">
        <v>3696</v>
      </c>
      <c r="K357" s="26">
        <f>I357*$N$343</f>
        <v>1890.0000000000002</v>
      </c>
      <c r="L357" s="249" t="s">
        <v>3697</v>
      </c>
      <c r="M357" s="26">
        <f>I357*$O$343</f>
        <v>2450</v>
      </c>
    </row>
    <row r="358" spans="1:13" x14ac:dyDescent="0.2">
      <c r="A358" s="59"/>
      <c r="B358" s="249" t="s">
        <v>3698</v>
      </c>
      <c r="C358" s="241" t="s">
        <v>3699</v>
      </c>
      <c r="D358" s="241" t="s">
        <v>3700</v>
      </c>
      <c r="E358" s="241">
        <f t="shared" si="33"/>
        <v>25</v>
      </c>
      <c r="F358" s="24">
        <f>+I357*I344</f>
        <v>1400</v>
      </c>
      <c r="G358" s="25"/>
      <c r="I358" s="73"/>
      <c r="J358" s="249" t="s">
        <v>3701</v>
      </c>
      <c r="K358" s="26">
        <f>I357*$N$344</f>
        <v>3150</v>
      </c>
      <c r="L358" s="249" t="s">
        <v>3702</v>
      </c>
      <c r="M358" s="26">
        <f>I357*$O$344</f>
        <v>4200</v>
      </c>
    </row>
    <row r="359" spans="1:13" x14ac:dyDescent="0.2">
      <c r="A359" s="59"/>
      <c r="B359" s="249"/>
      <c r="F359" s="24"/>
      <c r="G359" s="25"/>
      <c r="I359" s="73"/>
      <c r="J359" s="249"/>
      <c r="K359" s="26"/>
      <c r="L359" s="249"/>
      <c r="M359" s="26"/>
    </row>
    <row r="360" spans="1:13" x14ac:dyDescent="0.2">
      <c r="A360" s="59"/>
      <c r="B360" s="249" t="s">
        <v>3703</v>
      </c>
      <c r="C360" s="241" t="s">
        <v>3704</v>
      </c>
      <c r="D360" s="241" t="s">
        <v>3705</v>
      </c>
      <c r="E360" s="241">
        <f t="shared" si="33"/>
        <v>27</v>
      </c>
      <c r="F360" s="24">
        <f>+I360*I343</f>
        <v>1560</v>
      </c>
      <c r="G360" s="25"/>
      <c r="I360" s="73">
        <v>13000</v>
      </c>
      <c r="J360" s="249" t="s">
        <v>3706</v>
      </c>
      <c r="K360" s="26">
        <f>I360*$N$343</f>
        <v>3510.0000000000005</v>
      </c>
      <c r="L360" s="249" t="s">
        <v>3707</v>
      </c>
      <c r="M360" s="26">
        <f>I360*$O$343</f>
        <v>4550</v>
      </c>
    </row>
    <row r="361" spans="1:13" x14ac:dyDescent="0.2">
      <c r="A361" s="59"/>
      <c r="B361" s="249" t="s">
        <v>3708</v>
      </c>
      <c r="C361" s="241" t="s">
        <v>3709</v>
      </c>
      <c r="D361" s="241" t="s">
        <v>3710</v>
      </c>
      <c r="E361" s="241">
        <f t="shared" si="33"/>
        <v>25</v>
      </c>
      <c r="F361" s="24">
        <f>+I360*I344</f>
        <v>2600</v>
      </c>
      <c r="G361" s="25"/>
      <c r="I361" s="73"/>
      <c r="J361" s="249" t="s">
        <v>3711</v>
      </c>
      <c r="K361" s="26">
        <f>I360*$N$344</f>
        <v>5850</v>
      </c>
      <c r="L361" s="249" t="s">
        <v>3712</v>
      </c>
      <c r="M361" s="26">
        <f>I360*$O$344</f>
        <v>7800</v>
      </c>
    </row>
    <row r="362" spans="1:13" x14ac:dyDescent="0.2">
      <c r="A362" s="59"/>
      <c r="B362" s="249"/>
      <c r="F362" s="24"/>
      <c r="G362" s="25"/>
      <c r="I362" s="73"/>
      <c r="J362" s="249"/>
      <c r="K362" s="26"/>
      <c r="L362" s="249"/>
      <c r="M362" s="26"/>
    </row>
    <row r="363" spans="1:13" x14ac:dyDescent="0.2">
      <c r="A363" s="59"/>
      <c r="B363" s="249" t="s">
        <v>3713</v>
      </c>
      <c r="C363" s="241" t="s">
        <v>3714</v>
      </c>
      <c r="D363" s="241" t="s">
        <v>3715</v>
      </c>
      <c r="E363" s="241">
        <f t="shared" si="33"/>
        <v>27</v>
      </c>
      <c r="F363" s="56">
        <f>+I363*I343</f>
        <v>3600</v>
      </c>
      <c r="G363" s="28"/>
      <c r="I363" s="73">
        <v>30000</v>
      </c>
      <c r="J363" s="249" t="s">
        <v>3716</v>
      </c>
      <c r="K363" s="26">
        <f>I363*$N$343</f>
        <v>8100.0000000000009</v>
      </c>
      <c r="L363" s="249" t="s">
        <v>3717</v>
      </c>
      <c r="M363" s="26">
        <f>I363*$O$343</f>
        <v>10500</v>
      </c>
    </row>
    <row r="364" spans="1:13" x14ac:dyDescent="0.2">
      <c r="A364" s="59"/>
      <c r="B364" s="249" t="s">
        <v>3718</v>
      </c>
      <c r="C364" s="241" t="s">
        <v>3719</v>
      </c>
      <c r="D364" s="241" t="s">
        <v>3720</v>
      </c>
      <c r="E364" s="241">
        <f t="shared" si="33"/>
        <v>25</v>
      </c>
      <c r="F364" s="56">
        <f>+I363*I344</f>
        <v>6000</v>
      </c>
      <c r="G364" s="28"/>
      <c r="I364" s="73"/>
      <c r="J364" s="249" t="s">
        <v>3721</v>
      </c>
      <c r="K364" s="26">
        <f>I363*$N$344</f>
        <v>13500</v>
      </c>
      <c r="L364" s="249" t="s">
        <v>3722</v>
      </c>
      <c r="M364" s="26">
        <f>I363*$O$344</f>
        <v>18000</v>
      </c>
    </row>
    <row r="365" spans="1:13" x14ac:dyDescent="0.2">
      <c r="A365" s="59"/>
      <c r="B365" s="249"/>
      <c r="F365" s="56"/>
      <c r="G365" s="28"/>
      <c r="I365" s="73"/>
      <c r="J365" s="249"/>
      <c r="K365" s="29"/>
      <c r="L365" s="249"/>
      <c r="M365" s="29"/>
    </row>
    <row r="366" spans="1:13" x14ac:dyDescent="0.2">
      <c r="A366" s="59"/>
      <c r="B366" s="249" t="s">
        <v>3723</v>
      </c>
      <c r="C366" s="241" t="s">
        <v>3724</v>
      </c>
      <c r="D366" s="241" t="s">
        <v>3725</v>
      </c>
      <c r="E366" s="241">
        <f t="shared" si="33"/>
        <v>27</v>
      </c>
      <c r="F366" s="56">
        <f>+I366*I343</f>
        <v>6000</v>
      </c>
      <c r="G366" s="28"/>
      <c r="I366" s="73">
        <v>50000</v>
      </c>
      <c r="J366" s="249" t="s">
        <v>3726</v>
      </c>
      <c r="K366" s="26">
        <f>I366*$N$343</f>
        <v>13500</v>
      </c>
      <c r="L366" s="249" t="s">
        <v>3727</v>
      </c>
      <c r="M366" s="26">
        <f>I366*$O$343</f>
        <v>17500</v>
      </c>
    </row>
    <row r="367" spans="1:13" x14ac:dyDescent="0.2">
      <c r="A367" s="59"/>
      <c r="B367" s="249" t="s">
        <v>3728</v>
      </c>
      <c r="C367" s="241" t="s">
        <v>3729</v>
      </c>
      <c r="D367" s="241" t="s">
        <v>3730</v>
      </c>
      <c r="E367" s="241">
        <f t="shared" si="33"/>
        <v>25</v>
      </c>
      <c r="F367" s="56">
        <f>+I366*I344</f>
        <v>10000</v>
      </c>
      <c r="G367" s="28"/>
      <c r="I367" s="73"/>
      <c r="J367" s="249" t="s">
        <v>3731</v>
      </c>
      <c r="K367" s="26">
        <f>I366*$N$344</f>
        <v>22500</v>
      </c>
      <c r="L367" s="249" t="s">
        <v>3732</v>
      </c>
      <c r="M367" s="26">
        <f>I366*$O$344</f>
        <v>30000</v>
      </c>
    </row>
    <row r="368" spans="1:13" x14ac:dyDescent="0.2">
      <c r="A368" s="59"/>
      <c r="B368" s="249"/>
      <c r="F368" s="56"/>
      <c r="G368" s="28"/>
      <c r="I368" s="73"/>
      <c r="K368" s="29"/>
      <c r="L368" s="73"/>
      <c r="M368" s="29"/>
    </row>
    <row r="369" spans="1:13" x14ac:dyDescent="0.2">
      <c r="A369" s="59"/>
      <c r="B369" s="249" t="s">
        <v>3733</v>
      </c>
      <c r="C369" s="241" t="s">
        <v>3734</v>
      </c>
      <c r="D369" s="241" t="s">
        <v>3735</v>
      </c>
      <c r="E369" s="241">
        <f t="shared" si="33"/>
        <v>28</v>
      </c>
      <c r="F369" s="56">
        <f>+I369*I343</f>
        <v>10200</v>
      </c>
      <c r="G369" s="28"/>
      <c r="I369" s="73">
        <v>85000</v>
      </c>
      <c r="J369" s="249" t="s">
        <v>3736</v>
      </c>
      <c r="K369" s="26">
        <f>I369*$N$343</f>
        <v>22950</v>
      </c>
      <c r="L369" s="249" t="s">
        <v>3737</v>
      </c>
      <c r="M369" s="26">
        <f>I369*$O$343</f>
        <v>29749.999999999996</v>
      </c>
    </row>
    <row r="370" spans="1:13" x14ac:dyDescent="0.2">
      <c r="A370" s="59"/>
      <c r="B370" s="249" t="s">
        <v>3738</v>
      </c>
      <c r="C370" s="241" t="s">
        <v>3739</v>
      </c>
      <c r="D370" s="241" t="s">
        <v>3740</v>
      </c>
      <c r="E370" s="241">
        <f t="shared" si="33"/>
        <v>26</v>
      </c>
      <c r="F370" s="56">
        <f>+I369*I344</f>
        <v>17000</v>
      </c>
      <c r="G370" s="28"/>
      <c r="I370" s="73"/>
      <c r="J370" s="249" t="s">
        <v>3741</v>
      </c>
      <c r="K370" s="26">
        <f>I369*$N$344</f>
        <v>38250</v>
      </c>
      <c r="L370" s="249" t="s">
        <v>3742</v>
      </c>
      <c r="M370" s="26">
        <f>I369*$O$344</f>
        <v>51000</v>
      </c>
    </row>
    <row r="371" spans="1:13" x14ac:dyDescent="0.2">
      <c r="A371" s="59"/>
      <c r="B371" s="249"/>
      <c r="F371" s="24"/>
      <c r="G371" s="25"/>
      <c r="I371" s="73"/>
      <c r="K371" s="26"/>
      <c r="L371" s="73"/>
      <c r="M371" s="26"/>
    </row>
    <row r="372" spans="1:13" x14ac:dyDescent="0.2">
      <c r="A372" s="59"/>
      <c r="B372" s="249" t="s">
        <v>3743</v>
      </c>
      <c r="C372" s="241" t="s">
        <v>3744</v>
      </c>
      <c r="D372" s="241" t="s">
        <v>3745</v>
      </c>
      <c r="E372" s="241">
        <f t="shared" si="33"/>
        <v>34</v>
      </c>
      <c r="F372" s="56">
        <f>+I372*I343</f>
        <v>216</v>
      </c>
      <c r="G372" s="28"/>
      <c r="I372" s="73">
        <v>1800</v>
      </c>
      <c r="J372" s="249" t="s">
        <v>3746</v>
      </c>
      <c r="K372" s="26">
        <f>I372*$N$343</f>
        <v>486.00000000000006</v>
      </c>
      <c r="L372" s="249" t="s">
        <v>3747</v>
      </c>
      <c r="M372" s="26">
        <f>I372*$O$343</f>
        <v>630</v>
      </c>
    </row>
    <row r="373" spans="1:13" x14ac:dyDescent="0.2">
      <c r="A373" s="59"/>
      <c r="B373" s="249" t="s">
        <v>3748</v>
      </c>
      <c r="C373" s="241" t="s">
        <v>3749</v>
      </c>
      <c r="D373" s="241" t="s">
        <v>3750</v>
      </c>
      <c r="E373" s="241">
        <f t="shared" si="33"/>
        <v>32</v>
      </c>
      <c r="F373" s="56">
        <f>+I372*I344</f>
        <v>360</v>
      </c>
      <c r="G373" s="28"/>
      <c r="I373" s="73"/>
      <c r="J373" s="249" t="s">
        <v>3751</v>
      </c>
      <c r="K373" s="26">
        <f>I372*$N$344</f>
        <v>810</v>
      </c>
      <c r="L373" s="249" t="s">
        <v>3752</v>
      </c>
      <c r="M373" s="26">
        <f>I372*$O$344</f>
        <v>1080</v>
      </c>
    </row>
    <row r="374" spans="1:13" x14ac:dyDescent="0.2">
      <c r="A374" s="59"/>
      <c r="B374" s="249"/>
      <c r="F374" s="24"/>
      <c r="G374" s="25"/>
      <c r="I374" s="73"/>
      <c r="K374" s="26"/>
      <c r="L374" s="73"/>
      <c r="M374" s="26"/>
    </row>
    <row r="375" spans="1:13" x14ac:dyDescent="0.2">
      <c r="A375" s="59"/>
      <c r="B375" s="249" t="s">
        <v>3753</v>
      </c>
      <c r="C375" s="241" t="s">
        <v>3754</v>
      </c>
      <c r="D375" s="241" t="s">
        <v>3755</v>
      </c>
      <c r="E375" s="241">
        <f t="shared" si="33"/>
        <v>34</v>
      </c>
      <c r="F375" s="24">
        <f>+I375*I343</f>
        <v>300</v>
      </c>
      <c r="G375" s="25"/>
      <c r="I375" s="73">
        <v>2500</v>
      </c>
      <c r="J375" s="249" t="s">
        <v>3756</v>
      </c>
      <c r="K375" s="26">
        <f>I375*$N$343</f>
        <v>675</v>
      </c>
      <c r="L375" s="249" t="s">
        <v>3757</v>
      </c>
      <c r="M375" s="26">
        <f>I375*$O$343</f>
        <v>875</v>
      </c>
    </row>
    <row r="376" spans="1:13" x14ac:dyDescent="0.2">
      <c r="A376" s="59"/>
      <c r="B376" s="249" t="s">
        <v>3758</v>
      </c>
      <c r="C376" s="241" t="s">
        <v>3759</v>
      </c>
      <c r="D376" s="241" t="s">
        <v>3760</v>
      </c>
      <c r="E376" s="241">
        <f t="shared" si="33"/>
        <v>32</v>
      </c>
      <c r="F376" s="24">
        <f>+I375*I344</f>
        <v>500</v>
      </c>
      <c r="G376" s="25"/>
      <c r="I376" s="73"/>
      <c r="J376" s="249" t="s">
        <v>3761</v>
      </c>
      <c r="K376" s="26">
        <f>I375*$N$344</f>
        <v>1125</v>
      </c>
      <c r="L376" s="249" t="s">
        <v>3762</v>
      </c>
      <c r="M376" s="26">
        <f>I375*$O$344</f>
        <v>1500</v>
      </c>
    </row>
    <row r="377" spans="1:13" x14ac:dyDescent="0.2">
      <c r="A377" s="59"/>
      <c r="B377" s="249"/>
      <c r="F377" s="24"/>
      <c r="G377" s="25"/>
      <c r="I377" s="73"/>
      <c r="J377" s="249"/>
      <c r="K377" s="26"/>
      <c r="M377" s="26"/>
    </row>
    <row r="378" spans="1:13" x14ac:dyDescent="0.2">
      <c r="A378" s="59"/>
      <c r="B378" s="249" t="s">
        <v>3763</v>
      </c>
      <c r="C378" s="241" t="s">
        <v>3764</v>
      </c>
      <c r="D378" s="241" t="s">
        <v>3765</v>
      </c>
      <c r="E378" s="241">
        <f t="shared" si="33"/>
        <v>34</v>
      </c>
      <c r="F378" s="24">
        <f>+I378*I343</f>
        <v>480</v>
      </c>
      <c r="G378" s="25"/>
      <c r="I378" s="73">
        <v>4000</v>
      </c>
      <c r="J378" s="249" t="s">
        <v>3766</v>
      </c>
      <c r="K378" s="26">
        <f>I378*$N$343</f>
        <v>1080</v>
      </c>
      <c r="L378" s="249" t="s">
        <v>3767</v>
      </c>
      <c r="M378" s="26">
        <f>I378*$O$343</f>
        <v>1400</v>
      </c>
    </row>
    <row r="379" spans="1:13" x14ac:dyDescent="0.2">
      <c r="A379" s="59"/>
      <c r="B379" s="249" t="s">
        <v>3768</v>
      </c>
      <c r="C379" s="241" t="s">
        <v>3769</v>
      </c>
      <c r="D379" s="241" t="s">
        <v>3770</v>
      </c>
      <c r="E379" s="241">
        <f t="shared" si="33"/>
        <v>32</v>
      </c>
      <c r="F379" s="24">
        <f>+I378*I344</f>
        <v>800</v>
      </c>
      <c r="G379" s="25"/>
      <c r="I379" s="73"/>
      <c r="J379" s="249" t="s">
        <v>3771</v>
      </c>
      <c r="K379" s="26">
        <f>I378*$N$344</f>
        <v>1800</v>
      </c>
      <c r="L379" s="249" t="s">
        <v>3772</v>
      </c>
      <c r="M379" s="26">
        <f>I378*$O$344</f>
        <v>2400</v>
      </c>
    </row>
    <row r="380" spans="1:13" x14ac:dyDescent="0.2">
      <c r="A380" s="59"/>
      <c r="B380" s="249"/>
      <c r="F380" s="24"/>
      <c r="G380" s="25"/>
      <c r="I380" s="73"/>
      <c r="J380" s="249"/>
      <c r="K380" s="26"/>
      <c r="L380" s="249"/>
      <c r="M380" s="26"/>
    </row>
    <row r="381" spans="1:13" x14ac:dyDescent="0.2">
      <c r="A381" s="59"/>
      <c r="B381" s="249" t="s">
        <v>3773</v>
      </c>
      <c r="C381" s="241" t="s">
        <v>3774</v>
      </c>
      <c r="D381" s="241" t="s">
        <v>3775</v>
      </c>
      <c r="E381" s="241">
        <f t="shared" si="33"/>
        <v>35</v>
      </c>
      <c r="F381" s="24">
        <f>+I381*I343</f>
        <v>840</v>
      </c>
      <c r="G381" s="25"/>
      <c r="I381" s="73">
        <v>7000</v>
      </c>
      <c r="J381" s="249" t="s">
        <v>3776</v>
      </c>
      <c r="K381" s="26">
        <f>I381*$N$343</f>
        <v>1890.0000000000002</v>
      </c>
      <c r="L381" s="249" t="s">
        <v>3777</v>
      </c>
      <c r="M381" s="26">
        <f>I381*$O$343</f>
        <v>2450</v>
      </c>
    </row>
    <row r="382" spans="1:13" x14ac:dyDescent="0.2">
      <c r="A382" s="59"/>
      <c r="B382" s="249" t="s">
        <v>3778</v>
      </c>
      <c r="C382" s="241" t="s">
        <v>3779</v>
      </c>
      <c r="D382" s="241" t="s">
        <v>3780</v>
      </c>
      <c r="E382" s="241">
        <f t="shared" si="33"/>
        <v>33</v>
      </c>
      <c r="F382" s="24">
        <f>+I381*I344</f>
        <v>1400</v>
      </c>
      <c r="G382" s="25"/>
      <c r="I382" s="73"/>
      <c r="J382" s="249" t="s">
        <v>3781</v>
      </c>
      <c r="K382" s="26">
        <f>I381*$N$344</f>
        <v>3150</v>
      </c>
      <c r="L382" s="249" t="s">
        <v>3782</v>
      </c>
      <c r="M382" s="26">
        <f>I381*$O$344</f>
        <v>4200</v>
      </c>
    </row>
    <row r="383" spans="1:13" x14ac:dyDescent="0.2">
      <c r="A383" s="59"/>
      <c r="B383" s="249"/>
      <c r="F383" s="24"/>
      <c r="G383" s="25"/>
      <c r="I383" s="73"/>
      <c r="J383" s="249"/>
      <c r="K383" s="26"/>
      <c r="L383" s="249"/>
      <c r="M383" s="26"/>
    </row>
    <row r="384" spans="1:13" x14ac:dyDescent="0.2">
      <c r="A384" s="59"/>
      <c r="B384" s="249" t="s">
        <v>3783</v>
      </c>
      <c r="C384" s="241" t="s">
        <v>3784</v>
      </c>
      <c r="D384" s="241" t="s">
        <v>3785</v>
      </c>
      <c r="E384" s="241">
        <f t="shared" si="33"/>
        <v>35</v>
      </c>
      <c r="F384" s="24">
        <f>+I384*I343</f>
        <v>2400</v>
      </c>
      <c r="G384" s="25"/>
      <c r="H384" s="265"/>
      <c r="I384" s="73">
        <v>20000</v>
      </c>
      <c r="J384" s="249" t="s">
        <v>3786</v>
      </c>
      <c r="K384" s="26">
        <f>I384*$N$343</f>
        <v>5400</v>
      </c>
      <c r="L384" s="249" t="s">
        <v>3787</v>
      </c>
      <c r="M384" s="26">
        <f>I384*$O$343</f>
        <v>7000</v>
      </c>
    </row>
    <row r="385" spans="1:15" x14ac:dyDescent="0.2">
      <c r="A385" s="59"/>
      <c r="B385" s="249" t="s">
        <v>3788</v>
      </c>
      <c r="C385" s="241" t="s">
        <v>3789</v>
      </c>
      <c r="D385" s="241" t="s">
        <v>3790</v>
      </c>
      <c r="E385" s="241">
        <f t="shared" si="33"/>
        <v>33</v>
      </c>
      <c r="F385" s="24">
        <f>+I384*I344</f>
        <v>4000</v>
      </c>
      <c r="G385" s="25"/>
      <c r="H385" s="265"/>
      <c r="I385" s="73"/>
      <c r="J385" s="249" t="s">
        <v>3791</v>
      </c>
      <c r="K385" s="26">
        <f>I384*$N$344</f>
        <v>9000</v>
      </c>
      <c r="L385" s="249" t="s">
        <v>3792</v>
      </c>
      <c r="M385" s="26">
        <f>I384*$O$344</f>
        <v>12000</v>
      </c>
    </row>
    <row r="386" spans="1:15" x14ac:dyDescent="0.2">
      <c r="A386" s="59"/>
      <c r="B386" s="249"/>
      <c r="F386" s="24"/>
      <c r="G386" s="25"/>
      <c r="I386" s="73"/>
      <c r="J386" s="249"/>
      <c r="K386" s="26"/>
      <c r="L386" s="249"/>
      <c r="M386" s="26"/>
    </row>
    <row r="387" spans="1:15" x14ac:dyDescent="0.2">
      <c r="A387" s="59"/>
      <c r="B387" s="249" t="s">
        <v>3793</v>
      </c>
      <c r="C387" s="241" t="s">
        <v>3794</v>
      </c>
      <c r="D387" s="241" t="s">
        <v>3795</v>
      </c>
      <c r="E387" s="241">
        <f t="shared" si="33"/>
        <v>35</v>
      </c>
      <c r="F387" s="24">
        <f>+I387*I343</f>
        <v>2880</v>
      </c>
      <c r="G387" s="25"/>
      <c r="H387" s="265"/>
      <c r="I387" s="73">
        <v>24000</v>
      </c>
      <c r="J387" s="249" t="s">
        <v>3796</v>
      </c>
      <c r="K387" s="26">
        <f>I387*$N$343</f>
        <v>6480</v>
      </c>
      <c r="L387" s="249" t="s">
        <v>3797</v>
      </c>
      <c r="M387" s="26">
        <f>I387*$O$343</f>
        <v>8400</v>
      </c>
    </row>
    <row r="388" spans="1:15" x14ac:dyDescent="0.2">
      <c r="A388" s="59"/>
      <c r="B388" s="249" t="s">
        <v>3798</v>
      </c>
      <c r="C388" s="241" t="s">
        <v>3799</v>
      </c>
      <c r="D388" s="241" t="s">
        <v>3800</v>
      </c>
      <c r="E388" s="241">
        <f t="shared" si="33"/>
        <v>33</v>
      </c>
      <c r="F388" s="24">
        <f>+I387*I344</f>
        <v>4800</v>
      </c>
      <c r="G388" s="25"/>
      <c r="H388" s="265"/>
      <c r="I388" s="73"/>
      <c r="J388" s="249" t="s">
        <v>3801</v>
      </c>
      <c r="K388" s="26">
        <f>I387*$N$344</f>
        <v>10800</v>
      </c>
      <c r="L388" s="249" t="s">
        <v>3802</v>
      </c>
      <c r="M388" s="26">
        <f>I387*$O$344</f>
        <v>14400</v>
      </c>
    </row>
    <row r="389" spans="1:15" x14ac:dyDescent="0.2">
      <c r="A389" s="59"/>
      <c r="B389" s="249"/>
      <c r="F389" s="24"/>
      <c r="G389" s="25"/>
      <c r="I389" s="73"/>
      <c r="K389" s="26"/>
      <c r="L389" s="73"/>
      <c r="M389" s="26"/>
    </row>
    <row r="390" spans="1:15" x14ac:dyDescent="0.2">
      <c r="A390" s="59"/>
      <c r="B390" s="249" t="s">
        <v>3803</v>
      </c>
      <c r="C390" s="241" t="s">
        <v>3804</v>
      </c>
      <c r="D390" s="241" t="s">
        <v>3805</v>
      </c>
      <c r="E390" s="241">
        <f t="shared" si="33"/>
        <v>36</v>
      </c>
      <c r="F390" s="24">
        <f>+I390*I343</f>
        <v>4800</v>
      </c>
      <c r="G390" s="25"/>
      <c r="H390" s="265"/>
      <c r="I390" s="73">
        <v>40000</v>
      </c>
      <c r="J390" s="249" t="s">
        <v>3806</v>
      </c>
      <c r="K390" s="26">
        <f>I390*$N$343</f>
        <v>10800</v>
      </c>
      <c r="L390" s="249" t="s">
        <v>3807</v>
      </c>
      <c r="M390" s="26">
        <f>I390*$O$343</f>
        <v>14000</v>
      </c>
    </row>
    <row r="391" spans="1:15" x14ac:dyDescent="0.2">
      <c r="A391" s="59"/>
      <c r="B391" s="249" t="s">
        <v>3808</v>
      </c>
      <c r="C391" s="241" t="s">
        <v>3809</v>
      </c>
      <c r="D391" s="241" t="s">
        <v>3810</v>
      </c>
      <c r="E391" s="241">
        <f t="shared" si="33"/>
        <v>34</v>
      </c>
      <c r="F391" s="24">
        <f>+I390*I344</f>
        <v>8000</v>
      </c>
      <c r="G391" s="25"/>
      <c r="H391" s="265"/>
      <c r="I391" s="73"/>
      <c r="J391" s="249" t="s">
        <v>3811</v>
      </c>
      <c r="K391" s="26">
        <f>I390*$N$344</f>
        <v>18000</v>
      </c>
      <c r="L391" s="249" t="s">
        <v>3812</v>
      </c>
      <c r="M391" s="26">
        <f>I390*$O$344</f>
        <v>24000</v>
      </c>
    </row>
    <row r="392" spans="1:15" x14ac:dyDescent="0.2">
      <c r="A392" s="59"/>
      <c r="B392" s="249"/>
      <c r="F392" s="24"/>
      <c r="G392" s="25"/>
      <c r="H392" s="265"/>
      <c r="I392" s="73"/>
      <c r="J392" s="249"/>
      <c r="K392" s="26"/>
      <c r="L392" s="249"/>
      <c r="M392" s="26"/>
    </row>
    <row r="393" spans="1:15" ht="18" x14ac:dyDescent="0.2">
      <c r="A393" s="107" t="s">
        <v>2627</v>
      </c>
      <c r="B393" s="64"/>
      <c r="C393" s="72"/>
      <c r="D393" s="72"/>
      <c r="E393" s="72"/>
      <c r="F393" s="71"/>
      <c r="G393" s="71"/>
      <c r="J393" s="71"/>
      <c r="K393" s="71"/>
      <c r="L393" s="71"/>
      <c r="M393" s="71"/>
    </row>
    <row r="394" spans="1:15" x14ac:dyDescent="0.2">
      <c r="A394" s="59"/>
      <c r="B394" s="249"/>
      <c r="F394" s="24"/>
      <c r="G394" s="25"/>
      <c r="H394" s="265"/>
      <c r="I394" s="73"/>
      <c r="J394" s="249"/>
      <c r="K394" s="26"/>
      <c r="L394" s="249"/>
      <c r="M394" s="26"/>
      <c r="N394" s="59" t="s">
        <v>1558</v>
      </c>
      <c r="O394" s="59" t="s">
        <v>1559</v>
      </c>
    </row>
    <row r="395" spans="1:15" ht="30" x14ac:dyDescent="0.35">
      <c r="A395" s="59"/>
      <c r="B395" s="75" t="s">
        <v>3813</v>
      </c>
      <c r="C395" s="148" t="s">
        <v>2629</v>
      </c>
      <c r="F395" s="24"/>
      <c r="G395" s="25"/>
      <c r="H395" s="265"/>
      <c r="I395" s="149">
        <v>0.14000000000000001</v>
      </c>
      <c r="J395" s="249"/>
      <c r="K395" s="26"/>
      <c r="L395" s="249"/>
      <c r="M395" s="26"/>
      <c r="N395" s="150">
        <v>0.28000000000000003</v>
      </c>
      <c r="O395" s="150">
        <v>0.42</v>
      </c>
    </row>
    <row r="396" spans="1:15" ht="30" x14ac:dyDescent="0.35">
      <c r="A396" s="59"/>
      <c r="B396" s="75" t="s">
        <v>3814</v>
      </c>
      <c r="C396" s="148" t="s">
        <v>2630</v>
      </c>
      <c r="F396" s="24"/>
      <c r="G396" s="25"/>
      <c r="H396" s="265"/>
      <c r="I396" s="149">
        <v>0.2</v>
      </c>
      <c r="J396" s="249"/>
      <c r="K396" s="26"/>
      <c r="L396" s="249"/>
      <c r="M396" s="26"/>
      <c r="N396" s="150">
        <v>0.4</v>
      </c>
      <c r="O396" s="150">
        <v>0.6</v>
      </c>
    </row>
    <row r="397" spans="1:15" x14ac:dyDescent="0.2">
      <c r="A397" s="59"/>
      <c r="B397" s="249"/>
      <c r="F397" s="24"/>
      <c r="G397" s="25"/>
      <c r="H397" s="265"/>
      <c r="I397" s="73"/>
      <c r="J397" s="249"/>
      <c r="K397" s="26"/>
      <c r="L397" s="249"/>
      <c r="M397" s="26"/>
    </row>
    <row r="398" spans="1:15" x14ac:dyDescent="0.2">
      <c r="A398" s="68" t="s">
        <v>118</v>
      </c>
      <c r="B398" s="67" t="s">
        <v>331</v>
      </c>
      <c r="C398" s="66" t="s">
        <v>119</v>
      </c>
      <c r="D398" s="66"/>
      <c r="E398" s="66"/>
      <c r="F398" s="65" t="s">
        <v>121</v>
      </c>
      <c r="G398" s="65"/>
      <c r="J398" s="76" t="s">
        <v>1571</v>
      </c>
      <c r="K398" s="76" t="s">
        <v>121</v>
      </c>
      <c r="L398" s="76" t="s">
        <v>1572</v>
      </c>
      <c r="M398" s="76" t="s">
        <v>121</v>
      </c>
    </row>
    <row r="399" spans="1:15" s="5" customFormat="1" x14ac:dyDescent="0.2">
      <c r="A399" s="21"/>
      <c r="B399" s="14"/>
      <c r="C399" s="11"/>
      <c r="D399" s="11"/>
      <c r="E399" s="11"/>
      <c r="J399" s="14"/>
      <c r="K399" s="56"/>
      <c r="L399" s="14"/>
      <c r="M399" s="56"/>
    </row>
    <row r="400" spans="1:15" s="5" customFormat="1" x14ac:dyDescent="0.2">
      <c r="A400" s="21"/>
      <c r="B400" s="14" t="s">
        <v>3815</v>
      </c>
      <c r="C400" s="11" t="s">
        <v>3816</v>
      </c>
      <c r="D400" s="11" t="s">
        <v>3817</v>
      </c>
      <c r="E400" s="11">
        <f t="shared" ref="E400:E401" si="34">LEN(D400)</f>
        <v>35</v>
      </c>
      <c r="F400" s="56">
        <f>ROUNDUP(I400*I396,1)</f>
        <v>3</v>
      </c>
      <c r="I400" s="5">
        <v>15</v>
      </c>
      <c r="J400" s="14" t="s">
        <v>3818</v>
      </c>
      <c r="K400" s="56">
        <f>ROUNDUP(I400*N396,1)</f>
        <v>6</v>
      </c>
      <c r="L400" s="14" t="s">
        <v>3819</v>
      </c>
      <c r="M400" s="56">
        <f>ROUNDUP(I400*O396,1)</f>
        <v>9</v>
      </c>
    </row>
    <row r="401" spans="1:17" s="5" customFormat="1" x14ac:dyDescent="0.2">
      <c r="A401" s="21"/>
      <c r="B401" s="14" t="s">
        <v>3820</v>
      </c>
      <c r="C401" s="11" t="s">
        <v>3821</v>
      </c>
      <c r="D401" s="11" t="s">
        <v>3822</v>
      </c>
      <c r="E401" s="11">
        <f t="shared" si="34"/>
        <v>37</v>
      </c>
      <c r="F401" s="56">
        <f>ROUNDUP(I401*I395,1)</f>
        <v>2.1</v>
      </c>
      <c r="I401" s="5">
        <v>15</v>
      </c>
      <c r="J401" s="14" t="s">
        <v>3823</v>
      </c>
      <c r="K401" s="56">
        <f>ROUNDUP(I401*N395,1)</f>
        <v>4.2</v>
      </c>
      <c r="L401" s="14" t="s">
        <v>3824</v>
      </c>
      <c r="M401" s="56">
        <f>ROUNDUP(I401*O395,1)</f>
        <v>6.3</v>
      </c>
    </row>
    <row r="402" spans="1:17" s="5" customFormat="1" x14ac:dyDescent="0.2">
      <c r="A402" s="21"/>
      <c r="B402" s="14"/>
      <c r="C402" s="11"/>
      <c r="D402" s="11"/>
      <c r="E402" s="11"/>
      <c r="F402" s="56"/>
      <c r="J402" s="14"/>
      <c r="K402" s="56"/>
      <c r="L402" s="14"/>
      <c r="M402" s="56"/>
    </row>
    <row r="403" spans="1:17" s="5" customFormat="1" x14ac:dyDescent="0.2">
      <c r="A403" s="21"/>
      <c r="B403" s="14" t="s">
        <v>3825</v>
      </c>
      <c r="C403" s="11" t="s">
        <v>3826</v>
      </c>
      <c r="D403" s="11" t="s">
        <v>3827</v>
      </c>
      <c r="E403" s="11">
        <v>34</v>
      </c>
      <c r="F403" s="56">
        <v>199</v>
      </c>
      <c r="J403" s="14" t="s">
        <v>3828</v>
      </c>
      <c r="K403" s="56">
        <v>398</v>
      </c>
      <c r="L403" s="14" t="s">
        <v>3829</v>
      </c>
      <c r="M403" s="56">
        <v>597</v>
      </c>
    </row>
    <row r="404" spans="1:17" s="5" customFormat="1" x14ac:dyDescent="0.2">
      <c r="A404" s="21"/>
      <c r="B404" s="14" t="s">
        <v>3830</v>
      </c>
      <c r="C404" s="11" t="s">
        <v>3831</v>
      </c>
      <c r="D404" s="11" t="s">
        <v>3832</v>
      </c>
      <c r="E404" s="11">
        <v>33</v>
      </c>
      <c r="F404" s="56">
        <v>140</v>
      </c>
      <c r="J404" s="14" t="s">
        <v>3833</v>
      </c>
      <c r="K404" s="56">
        <v>279</v>
      </c>
      <c r="L404" s="14" t="s">
        <v>3834</v>
      </c>
      <c r="M404" s="56">
        <v>418</v>
      </c>
    </row>
    <row r="405" spans="1:17" s="5" customFormat="1" x14ac:dyDescent="0.2">
      <c r="A405" s="21"/>
      <c r="B405" s="14"/>
      <c r="C405" s="11"/>
      <c r="D405" s="11"/>
      <c r="E405" s="11"/>
      <c r="F405" s="56"/>
      <c r="J405" s="14"/>
      <c r="K405" s="56"/>
      <c r="L405" s="14"/>
      <c r="M405" s="56"/>
    </row>
    <row r="406" spans="1:17" s="5" customFormat="1" x14ac:dyDescent="0.2">
      <c r="A406" s="21"/>
      <c r="B406" s="14" t="s">
        <v>3835</v>
      </c>
      <c r="C406" s="11" t="s">
        <v>3836</v>
      </c>
      <c r="D406" s="11" t="s">
        <v>3837</v>
      </c>
      <c r="E406" s="11">
        <v>38</v>
      </c>
      <c r="F406" s="56">
        <v>3</v>
      </c>
      <c r="J406" s="14" t="s">
        <v>3838</v>
      </c>
      <c r="K406" s="56">
        <v>6</v>
      </c>
      <c r="L406" s="14" t="s">
        <v>3839</v>
      </c>
      <c r="M406" s="56">
        <v>9</v>
      </c>
    </row>
    <row r="407" spans="1:17" s="5" customFormat="1" x14ac:dyDescent="0.2">
      <c r="A407" s="21"/>
      <c r="B407" s="14" t="s">
        <v>3840</v>
      </c>
      <c r="C407" s="11" t="s">
        <v>3841</v>
      </c>
      <c r="D407" s="11" t="s">
        <v>3842</v>
      </c>
      <c r="E407" s="11">
        <v>37</v>
      </c>
      <c r="F407" s="56">
        <v>2.1</v>
      </c>
      <c r="J407" s="14" t="s">
        <v>3843</v>
      </c>
      <c r="K407" s="56">
        <v>4.2</v>
      </c>
      <c r="L407" s="14" t="s">
        <v>3844</v>
      </c>
      <c r="M407" s="56">
        <v>6.3000000000000007</v>
      </c>
    </row>
    <row r="408" spans="1:17" s="5" customFormat="1" x14ac:dyDescent="0.2">
      <c r="A408" s="21"/>
      <c r="B408" s="14"/>
      <c r="C408" s="11"/>
      <c r="D408" s="11"/>
      <c r="E408" s="11"/>
      <c r="F408" s="56"/>
      <c r="J408" s="14"/>
      <c r="K408" s="56"/>
      <c r="L408" s="14"/>
      <c r="M408" s="56"/>
    </row>
    <row r="409" spans="1:17" ht="18" x14ac:dyDescent="0.2">
      <c r="A409" s="107" t="s">
        <v>2661</v>
      </c>
      <c r="B409" s="64"/>
      <c r="C409" s="72"/>
      <c r="D409" s="72"/>
      <c r="E409" s="72"/>
      <c r="F409" s="71"/>
      <c r="G409" s="71"/>
      <c r="J409" s="71"/>
      <c r="K409" s="71"/>
      <c r="L409" s="71"/>
      <c r="M409" s="71"/>
    </row>
    <row r="410" spans="1:17" x14ac:dyDescent="0.2">
      <c r="A410" s="59"/>
      <c r="B410" s="249"/>
      <c r="F410" s="24"/>
      <c r="G410" s="25"/>
      <c r="H410" s="265"/>
      <c r="I410" s="73"/>
      <c r="J410" s="249"/>
      <c r="K410" s="26"/>
      <c r="L410" s="249"/>
      <c r="M410" s="26"/>
      <c r="P410" s="59" t="s">
        <v>1558</v>
      </c>
      <c r="Q410" s="59" t="s">
        <v>1559</v>
      </c>
    </row>
    <row r="411" spans="1:17" ht="30" x14ac:dyDescent="0.35">
      <c r="A411" s="59"/>
      <c r="B411" s="75" t="s">
        <v>3813</v>
      </c>
      <c r="C411" s="148" t="s">
        <v>2629</v>
      </c>
      <c r="F411" s="24"/>
      <c r="G411" s="25"/>
      <c r="H411" s="265"/>
      <c r="I411" s="149">
        <v>0.14000000000000001</v>
      </c>
      <c r="J411" s="249"/>
      <c r="K411" s="26"/>
      <c r="L411" s="249"/>
      <c r="M411" s="26"/>
      <c r="P411" s="150">
        <v>0.28000000000000003</v>
      </c>
      <c r="Q411" s="150">
        <v>0.42</v>
      </c>
    </row>
    <row r="412" spans="1:17" ht="30" x14ac:dyDescent="0.35">
      <c r="A412" s="59"/>
      <c r="B412" s="75" t="s">
        <v>3814</v>
      </c>
      <c r="C412" s="148" t="s">
        <v>2630</v>
      </c>
      <c r="F412" s="24"/>
      <c r="G412" s="25"/>
      <c r="H412" s="265"/>
      <c r="I412" s="149">
        <v>0.2</v>
      </c>
      <c r="J412" s="249"/>
      <c r="K412" s="26"/>
      <c r="L412" s="249"/>
      <c r="M412" s="26"/>
      <c r="P412" s="150">
        <v>0.4</v>
      </c>
      <c r="Q412" s="150">
        <v>0.6</v>
      </c>
    </row>
    <row r="413" spans="1:17" x14ac:dyDescent="0.2">
      <c r="A413" s="59"/>
      <c r="B413" s="249"/>
      <c r="F413" s="24"/>
      <c r="G413" s="25"/>
      <c r="H413" s="265"/>
      <c r="I413" s="73"/>
      <c r="J413" s="249"/>
      <c r="K413" s="26"/>
      <c r="L413" s="249"/>
      <c r="M413" s="26"/>
    </row>
    <row r="414" spans="1:17" x14ac:dyDescent="0.2">
      <c r="A414" s="68" t="s">
        <v>118</v>
      </c>
      <c r="B414" s="67" t="s">
        <v>331</v>
      </c>
      <c r="C414" s="66" t="s">
        <v>119</v>
      </c>
      <c r="D414" s="66"/>
      <c r="E414" s="66"/>
      <c r="F414" s="65" t="s">
        <v>121</v>
      </c>
      <c r="G414" s="65"/>
      <c r="J414" s="76" t="s">
        <v>1571</v>
      </c>
      <c r="K414" s="76" t="s">
        <v>121</v>
      </c>
      <c r="L414" s="76" t="s">
        <v>1572</v>
      </c>
      <c r="M414" s="76" t="s">
        <v>121</v>
      </c>
    </row>
    <row r="415" spans="1:17" s="5" customFormat="1" x14ac:dyDescent="0.2">
      <c r="A415" s="21"/>
      <c r="B415" s="14" t="s">
        <v>3845</v>
      </c>
      <c r="C415" s="241" t="s">
        <v>3846</v>
      </c>
      <c r="D415" s="241" t="s">
        <v>3847</v>
      </c>
      <c r="E415" s="241">
        <f>LEN(D415)</f>
        <v>26</v>
      </c>
      <c r="F415" s="153">
        <f>ROUNDUP(I411*$I$415,0)</f>
        <v>140</v>
      </c>
      <c r="I415" s="5">
        <v>995</v>
      </c>
      <c r="J415" s="14" t="s">
        <v>3848</v>
      </c>
      <c r="K415" s="153">
        <f>ROUNDUP(P411*$I$415,0)</f>
        <v>279</v>
      </c>
      <c r="L415" s="14" t="s">
        <v>3849</v>
      </c>
      <c r="M415" s="153">
        <f>ROUNDUP(Q411*$I$415,0)</f>
        <v>418</v>
      </c>
    </row>
    <row r="416" spans="1:17" s="5" customFormat="1" x14ac:dyDescent="0.2">
      <c r="A416" s="21"/>
      <c r="B416" s="14" t="s">
        <v>3850</v>
      </c>
      <c r="C416" s="241" t="s">
        <v>3851</v>
      </c>
      <c r="D416" s="241" t="s">
        <v>3852</v>
      </c>
      <c r="E416" s="241">
        <f>LEN(D416)</f>
        <v>24</v>
      </c>
      <c r="F416" s="153">
        <f>ROUNDUP(I412*$I$415,0)</f>
        <v>199</v>
      </c>
      <c r="J416" s="14" t="s">
        <v>3853</v>
      </c>
      <c r="K416" s="153">
        <f>ROUNDUP(P412*$I$415,0)</f>
        <v>398</v>
      </c>
      <c r="L416" s="14" t="s">
        <v>3854</v>
      </c>
      <c r="M416" s="153">
        <f>ROUNDUP(Q412*$I$415,0)</f>
        <v>597</v>
      </c>
    </row>
    <row r="417" spans="1:13" x14ac:dyDescent="0.2">
      <c r="B417" s="14"/>
      <c r="J417" s="14"/>
      <c r="L417" s="14"/>
    </row>
    <row r="418" spans="1:13" s="5" customFormat="1" x14ac:dyDescent="0.2">
      <c r="A418" s="21"/>
      <c r="B418" s="14" t="s">
        <v>3855</v>
      </c>
      <c r="C418" s="241" t="s">
        <v>3856</v>
      </c>
      <c r="D418" s="241" t="s">
        <v>3857</v>
      </c>
      <c r="E418" s="241">
        <f>LEN(D418)</f>
        <v>33</v>
      </c>
      <c r="F418" s="153">
        <f>ROUNDUP(I411*$I$418,0)</f>
        <v>14</v>
      </c>
      <c r="I418" s="5">
        <v>100</v>
      </c>
      <c r="J418" s="14" t="s">
        <v>3858</v>
      </c>
      <c r="K418" s="153">
        <f>ROUNDUP(P411*$I$418,0)</f>
        <v>28</v>
      </c>
      <c r="L418" s="14" t="s">
        <v>3859</v>
      </c>
      <c r="M418" s="153">
        <f>ROUNDUP(Q411*$I$418,0)</f>
        <v>42</v>
      </c>
    </row>
    <row r="419" spans="1:13" s="5" customFormat="1" x14ac:dyDescent="0.2">
      <c r="A419" s="21"/>
      <c r="B419" s="14" t="s">
        <v>3860</v>
      </c>
      <c r="C419" s="241" t="s">
        <v>3861</v>
      </c>
      <c r="D419" s="241" t="s">
        <v>3862</v>
      </c>
      <c r="E419" s="241">
        <f t="shared" ref="E419" si="35">LEN(D419)</f>
        <v>31</v>
      </c>
      <c r="F419" s="153">
        <f>ROUNDUP(I412*$I$418,0)</f>
        <v>20</v>
      </c>
      <c r="J419" s="14" t="s">
        <v>3863</v>
      </c>
      <c r="K419" s="153">
        <f>ROUNDUP(P412*$I$418,0)</f>
        <v>40</v>
      </c>
      <c r="L419" s="14" t="s">
        <v>3864</v>
      </c>
      <c r="M419" s="153">
        <f>ROUNDUP(Q412*$I$418,0)</f>
        <v>60</v>
      </c>
    </row>
    <row r="420" spans="1:13" s="5" customFormat="1" x14ac:dyDescent="0.2">
      <c r="A420" s="21"/>
      <c r="B420" s="14"/>
      <c r="C420" s="11"/>
      <c r="D420" s="11"/>
      <c r="E420" s="11"/>
      <c r="F420" s="56"/>
      <c r="J420" s="14"/>
      <c r="K420" s="56"/>
      <c r="L420" s="14"/>
      <c r="M420" s="56"/>
    </row>
    <row r="421" spans="1:13" s="5" customFormat="1" x14ac:dyDescent="0.2">
      <c r="A421" s="21"/>
      <c r="B421" s="14"/>
      <c r="C421" s="11"/>
      <c r="D421" s="11"/>
      <c r="E421" s="11"/>
      <c r="F421" s="56"/>
      <c r="J421" s="14"/>
      <c r="K421" s="56"/>
      <c r="L421" s="14"/>
      <c r="M421" s="56"/>
    </row>
    <row r="422" spans="1:13" s="5" customFormat="1" x14ac:dyDescent="0.2">
      <c r="A422" s="256" t="s">
        <v>39</v>
      </c>
      <c r="B422" s="64"/>
      <c r="C422" s="72"/>
      <c r="D422" s="72"/>
      <c r="E422" s="72"/>
      <c r="F422" s="71"/>
      <c r="G422" s="71"/>
      <c r="H422" s="59"/>
      <c r="I422" s="59"/>
      <c r="J422" s="71"/>
      <c r="K422" s="71"/>
      <c r="L422" s="71"/>
      <c r="M422" s="71"/>
    </row>
    <row r="423" spans="1:13" s="5" customFormat="1" x14ac:dyDescent="0.2">
      <c r="A423" s="68" t="s">
        <v>118</v>
      </c>
      <c r="B423" s="67" t="s">
        <v>331</v>
      </c>
      <c r="C423" s="66" t="s">
        <v>119</v>
      </c>
      <c r="D423" s="66"/>
      <c r="E423" s="66"/>
      <c r="F423" s="65" t="s">
        <v>121</v>
      </c>
      <c r="J423" s="14"/>
      <c r="K423" s="56"/>
      <c r="L423" s="14"/>
      <c r="M423" s="56"/>
    </row>
    <row r="424" spans="1:13" s="5" customFormat="1" x14ac:dyDescent="0.2">
      <c r="A424" s="21"/>
      <c r="B424" s="14" t="s">
        <v>3865</v>
      </c>
      <c r="C424" s="241" t="s">
        <v>3866</v>
      </c>
      <c r="D424" s="241" t="s">
        <v>3867</v>
      </c>
      <c r="E424" s="241">
        <f t="shared" ref="E424:E434" si="36">LEN(D424)</f>
        <v>30</v>
      </c>
      <c r="F424" s="153">
        <v>410</v>
      </c>
      <c r="J424" s="14"/>
      <c r="K424" s="56"/>
      <c r="L424" s="14"/>
      <c r="M424" s="56"/>
    </row>
    <row r="425" spans="1:13" s="5" customFormat="1" x14ac:dyDescent="0.2">
      <c r="A425" s="21"/>
      <c r="B425" s="14" t="s">
        <v>3868</v>
      </c>
      <c r="C425" s="241" t="s">
        <v>3869</v>
      </c>
      <c r="D425" s="241" t="s">
        <v>3870</v>
      </c>
      <c r="E425" s="241">
        <f t="shared" si="36"/>
        <v>30</v>
      </c>
      <c r="F425" s="153">
        <v>2625</v>
      </c>
      <c r="J425" s="14"/>
      <c r="K425" s="56"/>
      <c r="L425" s="14"/>
      <c r="M425" s="56"/>
    </row>
    <row r="426" spans="1:13" s="5" customFormat="1" x14ac:dyDescent="0.2">
      <c r="A426" s="21"/>
      <c r="B426" s="14" t="s">
        <v>3871</v>
      </c>
      <c r="C426" s="241" t="s">
        <v>3872</v>
      </c>
      <c r="D426" s="241" t="s">
        <v>3873</v>
      </c>
      <c r="E426" s="241">
        <f t="shared" si="36"/>
        <v>30</v>
      </c>
      <c r="F426" s="153">
        <v>12250</v>
      </c>
      <c r="J426" s="14"/>
      <c r="K426" s="56"/>
      <c r="L426" s="14"/>
      <c r="M426" s="56"/>
    </row>
    <row r="427" spans="1:13" s="5" customFormat="1" ht="51" x14ac:dyDescent="0.2">
      <c r="A427" s="21"/>
      <c r="B427" s="14" t="s">
        <v>3874</v>
      </c>
      <c r="C427" s="241" t="s">
        <v>3875</v>
      </c>
      <c r="D427" s="241" t="s">
        <v>3876</v>
      </c>
      <c r="E427" s="241">
        <f t="shared" si="36"/>
        <v>31</v>
      </c>
      <c r="F427" s="255" t="s">
        <v>3877</v>
      </c>
      <c r="J427" s="14"/>
      <c r="K427" s="56"/>
      <c r="L427" s="14"/>
      <c r="M427" s="56"/>
    </row>
    <row r="428" spans="1:13" s="5" customFormat="1" x14ac:dyDescent="0.2">
      <c r="A428" s="21"/>
      <c r="B428" s="14" t="s">
        <v>3878</v>
      </c>
      <c r="C428" s="241" t="s">
        <v>3879</v>
      </c>
      <c r="D428" s="241" t="s">
        <v>3880</v>
      </c>
      <c r="E428" s="241">
        <f t="shared" si="36"/>
        <v>39</v>
      </c>
      <c r="F428" s="153">
        <v>165</v>
      </c>
      <c r="J428" s="14"/>
      <c r="K428" s="56"/>
      <c r="L428" s="14"/>
      <c r="M428" s="56"/>
    </row>
    <row r="429" spans="1:13" s="5" customFormat="1" x14ac:dyDescent="0.2">
      <c r="A429" s="21"/>
      <c r="B429" s="14" t="s">
        <v>3881</v>
      </c>
      <c r="C429" s="241" t="s">
        <v>3882</v>
      </c>
      <c r="D429" s="241" t="s">
        <v>3883</v>
      </c>
      <c r="E429" s="241">
        <f t="shared" si="36"/>
        <v>40</v>
      </c>
      <c r="F429" s="153">
        <v>550</v>
      </c>
      <c r="J429" s="14"/>
      <c r="K429" s="56"/>
      <c r="L429" s="14"/>
      <c r="M429" s="56"/>
    </row>
    <row r="430" spans="1:13" s="5" customFormat="1" x14ac:dyDescent="0.2">
      <c r="A430" s="21"/>
      <c r="B430" s="14" t="s">
        <v>3884</v>
      </c>
      <c r="C430" s="241" t="s">
        <v>3885</v>
      </c>
      <c r="D430" s="241" t="s">
        <v>3886</v>
      </c>
      <c r="E430" s="241">
        <f t="shared" si="36"/>
        <v>18</v>
      </c>
      <c r="F430" s="153">
        <v>1750</v>
      </c>
      <c r="J430" s="14"/>
      <c r="K430" s="56"/>
      <c r="L430" s="14"/>
      <c r="M430" s="56"/>
    </row>
    <row r="431" spans="1:13" s="5" customFormat="1" x14ac:dyDescent="0.2">
      <c r="A431" s="21"/>
      <c r="B431" s="14" t="s">
        <v>3887</v>
      </c>
      <c r="C431" s="241" t="s">
        <v>3888</v>
      </c>
      <c r="D431" s="241" t="s">
        <v>3889</v>
      </c>
      <c r="E431" s="241">
        <f t="shared" si="36"/>
        <v>18</v>
      </c>
      <c r="F431" s="153">
        <v>3500</v>
      </c>
      <c r="J431" s="14"/>
      <c r="K431" s="56"/>
      <c r="L431" s="14"/>
      <c r="M431" s="56"/>
    </row>
    <row r="432" spans="1:13" s="5" customFormat="1" x14ac:dyDescent="0.2">
      <c r="A432" s="21"/>
      <c r="B432" s="14" t="s">
        <v>3890</v>
      </c>
      <c r="C432" s="241" t="s">
        <v>3891</v>
      </c>
      <c r="D432" s="241" t="s">
        <v>3892</v>
      </c>
      <c r="E432" s="241">
        <f t="shared" si="36"/>
        <v>17</v>
      </c>
      <c r="F432" s="153">
        <v>33250</v>
      </c>
      <c r="J432" s="14"/>
      <c r="K432" s="56"/>
      <c r="L432" s="14"/>
      <c r="M432" s="56"/>
    </row>
    <row r="433" spans="1:13" s="5" customFormat="1" x14ac:dyDescent="0.2">
      <c r="A433" s="21"/>
      <c r="B433" s="14" t="s">
        <v>3893</v>
      </c>
      <c r="C433" s="241" t="s">
        <v>3894</v>
      </c>
      <c r="D433" s="241" t="s">
        <v>3895</v>
      </c>
      <c r="E433" s="241">
        <f t="shared" si="36"/>
        <v>18</v>
      </c>
      <c r="F433" s="153">
        <v>350</v>
      </c>
      <c r="J433" s="14"/>
      <c r="K433" s="56"/>
      <c r="L433" s="14"/>
      <c r="M433" s="56"/>
    </row>
    <row r="434" spans="1:13" s="5" customFormat="1" x14ac:dyDescent="0.2">
      <c r="A434" s="21"/>
      <c r="B434" s="14" t="s">
        <v>3896</v>
      </c>
      <c r="C434" s="241" t="s">
        <v>3897</v>
      </c>
      <c r="D434" s="241" t="s">
        <v>3898</v>
      </c>
      <c r="E434" s="241">
        <f t="shared" si="36"/>
        <v>31</v>
      </c>
      <c r="F434" s="153">
        <v>40</v>
      </c>
      <c r="J434" s="14"/>
      <c r="K434" s="56"/>
      <c r="L434" s="14"/>
      <c r="M434" s="56"/>
    </row>
    <row r="435" spans="1:13" s="5" customFormat="1" x14ac:dyDescent="0.2">
      <c r="A435" s="21"/>
      <c r="B435" s="14"/>
      <c r="C435" s="11"/>
      <c r="D435" s="11"/>
      <c r="E435" s="11"/>
      <c r="F435" s="56"/>
      <c r="J435" s="14"/>
      <c r="K435" s="56"/>
      <c r="L435" s="14"/>
      <c r="M435" s="56"/>
    </row>
    <row r="436" spans="1:13" s="5" customFormat="1" x14ac:dyDescent="0.2">
      <c r="A436" s="21"/>
      <c r="B436" s="14"/>
      <c r="C436" s="11"/>
      <c r="D436" s="11"/>
      <c r="E436" s="11"/>
      <c r="F436" s="56"/>
      <c r="J436" s="14"/>
      <c r="K436" s="56"/>
      <c r="L436" s="14"/>
      <c r="M436" s="56"/>
    </row>
    <row r="437" spans="1:13" s="5" customFormat="1" x14ac:dyDescent="0.2">
      <c r="A437" s="21"/>
      <c r="B437" s="14"/>
      <c r="C437" s="11"/>
      <c r="D437" s="11"/>
      <c r="E437" s="11"/>
      <c r="F437" s="56"/>
      <c r="J437" s="14"/>
      <c r="K437" s="56"/>
      <c r="L437" s="14"/>
      <c r="M437" s="56"/>
    </row>
    <row r="438" spans="1:13" x14ac:dyDescent="0.2">
      <c r="A438" s="59"/>
      <c r="B438" s="249"/>
      <c r="F438" s="24"/>
      <c r="G438" s="25"/>
      <c r="H438" s="265"/>
      <c r="I438" s="73"/>
      <c r="J438" s="249"/>
      <c r="K438" s="26"/>
      <c r="L438" s="249"/>
      <c r="M438" s="26"/>
    </row>
    <row r="439" spans="1:13" s="111" customFormat="1" ht="18" x14ac:dyDescent="0.2">
      <c r="A439" s="107" t="s">
        <v>322</v>
      </c>
      <c r="B439" s="107"/>
      <c r="C439" s="114"/>
      <c r="D439" s="114"/>
      <c r="E439" s="114"/>
      <c r="F439" s="113"/>
      <c r="G439" s="113"/>
      <c r="J439" s="113"/>
      <c r="K439" s="113"/>
      <c r="L439" s="113"/>
      <c r="M439" s="113"/>
    </row>
    <row r="440" spans="1:13" x14ac:dyDescent="0.2">
      <c r="A440" s="340" t="s">
        <v>323</v>
      </c>
      <c r="B440" s="340"/>
      <c r="C440" s="340"/>
      <c r="D440" s="340"/>
      <c r="E440" s="340"/>
      <c r="F440" s="340"/>
      <c r="G440" s="340"/>
      <c r="H440" s="341"/>
      <c r="I440" s="341"/>
      <c r="J440" s="341"/>
      <c r="K440" s="341"/>
      <c r="L440" s="341"/>
    </row>
  </sheetData>
  <mergeCells count="8">
    <mergeCell ref="A440:G440"/>
    <mergeCell ref="H440:L440"/>
    <mergeCell ref="J16:M16"/>
    <mergeCell ref="A10:H10"/>
    <mergeCell ref="J22:M22"/>
    <mergeCell ref="J186:M186"/>
    <mergeCell ref="J198:M198"/>
    <mergeCell ref="J344:M344"/>
  </mergeCells>
  <hyperlinks>
    <hyperlink ref="A422" r:id="rId1" xr:uid="{00000000-0004-0000-0700-000000000000}"/>
  </hyperlinks>
  <pageMargins left="0.7" right="0.7" top="0.75" bottom="0.75" header="0.3" footer="0.3"/>
  <pageSetup orientation="portrait" horizontalDpi="300" verticalDpi="30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6:M124"/>
  <sheetViews>
    <sheetView zoomScale="84" zoomScaleNormal="84" workbookViewId="0"/>
  </sheetViews>
  <sheetFormatPr defaultColWidth="8.7109375" defaultRowHeight="12.75" x14ac:dyDescent="0.2"/>
  <cols>
    <col min="1" max="1" width="26.28515625" style="27" customWidth="1"/>
    <col min="2" max="2" width="174.42578125" style="27" customWidth="1"/>
    <col min="3" max="3" width="34" style="27" bestFit="1" customWidth="1"/>
    <col min="4" max="4" width="79.42578125" style="4" customWidth="1"/>
    <col min="5" max="10" width="15.7109375" style="27" customWidth="1"/>
    <col min="11" max="16384" width="8.7109375" style="27"/>
  </cols>
  <sheetData>
    <row r="6" spans="1:6" ht="15" x14ac:dyDescent="0.2">
      <c r="A6" s="5" t="str">
        <f>'AP &amp; Controller Hardware'!A6</f>
        <v>Effective on October 1st 2016</v>
      </c>
    </row>
    <row r="7" spans="1:6" ht="15" hidden="1" x14ac:dyDescent="0.2">
      <c r="A7" s="5" t="str">
        <f>'AP &amp; Controller Hardware'!A7</f>
        <v>Maintained by: Tom Blais</v>
      </c>
    </row>
    <row r="8" spans="1:6" ht="15" x14ac:dyDescent="0.2">
      <c r="A8" s="5" t="str">
        <f>'AP &amp; Controller Hardware'!A8</f>
        <v>Version: 20161001_rev1</v>
      </c>
    </row>
    <row r="9" spans="1:6" s="5" customFormat="1" ht="15" x14ac:dyDescent="0.2">
      <c r="A9" s="263" t="s">
        <v>3899</v>
      </c>
      <c r="B9" s="264"/>
      <c r="C9" s="264"/>
      <c r="D9" s="268" t="s">
        <v>3900</v>
      </c>
    </row>
    <row r="10" spans="1:6" ht="15" x14ac:dyDescent="0.2">
      <c r="B10" s="239" t="s">
        <v>3901</v>
      </c>
      <c r="C10" s="58"/>
      <c r="D10" s="272"/>
      <c r="E10" s="278"/>
      <c r="F10" s="58"/>
    </row>
    <row r="11" spans="1:6" ht="15" x14ac:dyDescent="0.2">
      <c r="B11" s="57" t="s">
        <v>3902</v>
      </c>
      <c r="C11" s="58"/>
      <c r="D11" s="272"/>
      <c r="E11" s="278"/>
      <c r="F11" s="58"/>
    </row>
    <row r="12" spans="1:6" ht="15" x14ac:dyDescent="0.2">
      <c r="B12" s="239" t="s">
        <v>3903</v>
      </c>
      <c r="C12" s="58"/>
      <c r="D12" s="272"/>
      <c r="E12" s="278"/>
      <c r="F12" s="58"/>
    </row>
    <row r="13" spans="1:6" ht="15" x14ac:dyDescent="0.2">
      <c r="B13" s="239" t="s">
        <v>3904</v>
      </c>
      <c r="C13" s="58"/>
      <c r="D13" s="272"/>
      <c r="E13" s="278"/>
      <c r="F13" s="58"/>
    </row>
    <row r="14" spans="1:6" ht="15" x14ac:dyDescent="0.2">
      <c r="B14" s="239"/>
      <c r="C14" s="58"/>
      <c r="D14" s="272"/>
      <c r="E14" s="278"/>
      <c r="F14" s="58"/>
    </row>
    <row r="15" spans="1:6" ht="15" x14ac:dyDescent="0.2">
      <c r="B15" s="239"/>
      <c r="C15" s="58"/>
      <c r="D15" s="272"/>
      <c r="E15" s="278"/>
      <c r="F15" s="58"/>
    </row>
    <row r="16" spans="1:6" ht="15" x14ac:dyDescent="0.2">
      <c r="B16" s="239"/>
      <c r="C16" s="58"/>
      <c r="D16" s="272"/>
      <c r="E16" s="278"/>
      <c r="F16" s="58"/>
    </row>
    <row r="17" spans="1:6" ht="15" x14ac:dyDescent="0.2">
      <c r="C17" s="58"/>
      <c r="D17" s="272"/>
      <c r="E17" s="278"/>
      <c r="F17" s="58"/>
    </row>
    <row r="18" spans="1:6" ht="15" x14ac:dyDescent="0.2">
      <c r="B18" s="239"/>
      <c r="C18" s="58"/>
      <c r="D18" s="272"/>
      <c r="E18" s="278"/>
      <c r="F18" s="58"/>
    </row>
    <row r="19" spans="1:6" ht="15" x14ac:dyDescent="0.2">
      <c r="A19" s="14"/>
      <c r="B19" s="239"/>
      <c r="C19" s="5"/>
      <c r="D19" s="5"/>
      <c r="E19" s="288"/>
      <c r="F19" s="58"/>
    </row>
    <row r="20" spans="1:6" ht="15" x14ac:dyDescent="0.2">
      <c r="A20" s="263" t="s">
        <v>3905</v>
      </c>
      <c r="B20" s="264"/>
      <c r="C20" s="31"/>
      <c r="D20" s="31"/>
    </row>
    <row r="21" spans="1:6" ht="15" x14ac:dyDescent="0.2">
      <c r="A21" s="249" t="s">
        <v>3141</v>
      </c>
      <c r="B21" s="241" t="s">
        <v>3142</v>
      </c>
      <c r="C21" s="260"/>
      <c r="D21" s="276"/>
    </row>
    <row r="22" spans="1:6" ht="15" x14ac:dyDescent="0.2">
      <c r="A22" s="249" t="s">
        <v>3146</v>
      </c>
      <c r="B22" s="241" t="s">
        <v>3147</v>
      </c>
      <c r="C22" s="260"/>
      <c r="D22" s="276"/>
    </row>
    <row r="23" spans="1:6" ht="15" x14ac:dyDescent="0.2">
      <c r="A23" s="249" t="s">
        <v>3144</v>
      </c>
      <c r="B23" s="241" t="s">
        <v>3906</v>
      </c>
      <c r="C23" s="260"/>
      <c r="D23" s="276"/>
    </row>
    <row r="24" spans="1:6" ht="15" x14ac:dyDescent="0.2">
      <c r="A24" s="249" t="s">
        <v>3149</v>
      </c>
      <c r="B24" s="241" t="s">
        <v>3907</v>
      </c>
      <c r="C24" s="260"/>
      <c r="D24" s="276"/>
    </row>
    <row r="25" spans="1:6" ht="15" x14ac:dyDescent="0.2">
      <c r="A25" s="249" t="s">
        <v>3145</v>
      </c>
      <c r="B25" s="241" t="s">
        <v>3908</v>
      </c>
      <c r="C25" s="260"/>
      <c r="D25" s="276"/>
    </row>
    <row r="26" spans="1:6" ht="15" x14ac:dyDescent="0.2">
      <c r="A26" s="249" t="s">
        <v>3150</v>
      </c>
      <c r="B26" s="241" t="s">
        <v>3909</v>
      </c>
      <c r="C26" s="260"/>
      <c r="D26" s="276"/>
    </row>
    <row r="27" spans="1:6" ht="15" x14ac:dyDescent="0.2">
      <c r="A27" s="249" t="s">
        <v>3151</v>
      </c>
      <c r="B27" s="241" t="s">
        <v>3152</v>
      </c>
      <c r="C27" s="260"/>
      <c r="D27" s="276"/>
    </row>
    <row r="28" spans="1:6" ht="15" x14ac:dyDescent="0.2">
      <c r="A28" s="249" t="s">
        <v>3156</v>
      </c>
      <c r="B28" s="241" t="s">
        <v>3157</v>
      </c>
      <c r="C28" s="260"/>
      <c r="D28" s="276"/>
    </row>
    <row r="29" spans="1:6" ht="15" x14ac:dyDescent="0.2">
      <c r="A29" s="249" t="s">
        <v>3154</v>
      </c>
      <c r="B29" s="241" t="s">
        <v>3910</v>
      </c>
      <c r="C29" s="260"/>
      <c r="D29" s="276"/>
    </row>
    <row r="30" spans="1:6" ht="15" x14ac:dyDescent="0.2">
      <c r="A30" s="249" t="s">
        <v>3159</v>
      </c>
      <c r="B30" s="241" t="s">
        <v>3911</v>
      </c>
      <c r="C30" s="260"/>
      <c r="D30" s="276"/>
    </row>
    <row r="31" spans="1:6" ht="15" x14ac:dyDescent="0.2">
      <c r="A31" s="249" t="s">
        <v>3155</v>
      </c>
      <c r="B31" s="241" t="s">
        <v>3912</v>
      </c>
      <c r="C31" s="260"/>
      <c r="D31" s="276"/>
    </row>
    <row r="32" spans="1:6" ht="15" x14ac:dyDescent="0.2">
      <c r="A32" s="249" t="s">
        <v>3160</v>
      </c>
      <c r="B32" s="241" t="s">
        <v>3913</v>
      </c>
      <c r="C32" s="260"/>
      <c r="D32" s="276"/>
    </row>
    <row r="33" spans="1:4" ht="15" x14ac:dyDescent="0.2">
      <c r="A33" s="249" t="s">
        <v>3161</v>
      </c>
      <c r="B33" s="241" t="s">
        <v>3162</v>
      </c>
      <c r="C33" s="260"/>
      <c r="D33" s="276"/>
    </row>
    <row r="34" spans="1:4" ht="15" x14ac:dyDescent="0.2">
      <c r="A34" s="249" t="s">
        <v>3166</v>
      </c>
      <c r="B34" s="241" t="s">
        <v>3167</v>
      </c>
      <c r="C34" s="260"/>
      <c r="D34" s="276"/>
    </row>
    <row r="35" spans="1:4" ht="15" x14ac:dyDescent="0.2">
      <c r="A35" s="249" t="s">
        <v>3164</v>
      </c>
      <c r="B35" s="241" t="s">
        <v>3914</v>
      </c>
      <c r="C35" s="260"/>
      <c r="D35" s="276"/>
    </row>
    <row r="36" spans="1:4" ht="15" x14ac:dyDescent="0.2">
      <c r="A36" s="249" t="s">
        <v>3169</v>
      </c>
      <c r="B36" s="241" t="s">
        <v>3915</v>
      </c>
      <c r="C36" s="260"/>
      <c r="D36" s="276"/>
    </row>
    <row r="37" spans="1:4" ht="15" x14ac:dyDescent="0.2">
      <c r="A37" s="249" t="s">
        <v>3165</v>
      </c>
      <c r="B37" s="241" t="s">
        <v>3916</v>
      </c>
      <c r="C37" s="260"/>
      <c r="D37" s="276"/>
    </row>
    <row r="38" spans="1:4" ht="15" x14ac:dyDescent="0.2">
      <c r="A38" s="249" t="s">
        <v>3170</v>
      </c>
      <c r="B38" s="241" t="s">
        <v>3917</v>
      </c>
      <c r="C38" s="260"/>
      <c r="D38" s="276"/>
    </row>
    <row r="39" spans="1:4" ht="30" x14ac:dyDescent="0.2">
      <c r="A39" s="20" t="s">
        <v>125</v>
      </c>
      <c r="B39" s="12" t="s">
        <v>126</v>
      </c>
      <c r="C39" s="260"/>
      <c r="D39" s="276"/>
    </row>
    <row r="40" spans="1:4" ht="30" x14ac:dyDescent="0.2">
      <c r="A40" s="20" t="s">
        <v>131</v>
      </c>
      <c r="B40" s="12" t="s">
        <v>132</v>
      </c>
      <c r="C40" s="260"/>
      <c r="D40" s="276"/>
    </row>
    <row r="41" spans="1:4" ht="30" x14ac:dyDescent="0.2">
      <c r="A41" s="20" t="s">
        <v>135</v>
      </c>
      <c r="B41" s="12" t="s">
        <v>136</v>
      </c>
      <c r="C41" s="260"/>
      <c r="D41" s="276"/>
    </row>
    <row r="42" spans="1:4" ht="15" x14ac:dyDescent="0.2">
      <c r="A42" s="249" t="s">
        <v>2307</v>
      </c>
      <c r="B42" s="294" t="s">
        <v>2308</v>
      </c>
      <c r="C42" s="260"/>
      <c r="D42" s="276"/>
    </row>
    <row r="43" spans="1:4" ht="15" x14ac:dyDescent="0.2">
      <c r="A43" s="249" t="s">
        <v>2312</v>
      </c>
      <c r="B43" s="294" t="s">
        <v>2313</v>
      </c>
      <c r="C43" s="260"/>
      <c r="D43" s="276"/>
    </row>
    <row r="44" spans="1:4" ht="15" x14ac:dyDescent="0.2">
      <c r="A44" s="249" t="s">
        <v>2310</v>
      </c>
      <c r="B44" s="294" t="s">
        <v>3918</v>
      </c>
      <c r="C44" s="260"/>
      <c r="D44" s="276"/>
    </row>
    <row r="45" spans="1:4" ht="15" x14ac:dyDescent="0.2">
      <c r="A45" s="249" t="s">
        <v>2315</v>
      </c>
      <c r="B45" s="294" t="s">
        <v>3919</v>
      </c>
      <c r="C45" s="260"/>
      <c r="D45" s="276"/>
    </row>
    <row r="46" spans="1:4" ht="15" x14ac:dyDescent="0.2">
      <c r="A46" s="249" t="s">
        <v>2311</v>
      </c>
      <c r="B46" s="294" t="s">
        <v>3920</v>
      </c>
      <c r="C46" s="260"/>
      <c r="D46" s="276"/>
    </row>
    <row r="47" spans="1:4" ht="15" x14ac:dyDescent="0.2">
      <c r="A47" s="249" t="s">
        <v>2316</v>
      </c>
      <c r="B47" s="294" t="s">
        <v>3921</v>
      </c>
      <c r="C47" s="260"/>
      <c r="D47" s="276"/>
    </row>
    <row r="48" spans="1:4" ht="15" x14ac:dyDescent="0.2">
      <c r="A48" s="249" t="s">
        <v>3488</v>
      </c>
      <c r="B48" s="241" t="s">
        <v>3489</v>
      </c>
      <c r="C48" s="260"/>
      <c r="D48" s="276"/>
    </row>
    <row r="49" spans="1:10" ht="15" x14ac:dyDescent="0.2">
      <c r="A49" s="249" t="s">
        <v>3493</v>
      </c>
      <c r="B49" s="294" t="s">
        <v>3494</v>
      </c>
      <c r="C49" s="260"/>
      <c r="D49" s="276"/>
    </row>
    <row r="50" spans="1:10" ht="15" x14ac:dyDescent="0.2">
      <c r="A50" s="249" t="s">
        <v>3491</v>
      </c>
      <c r="B50" s="241" t="s">
        <v>3922</v>
      </c>
      <c r="C50" s="260"/>
      <c r="D50" s="276"/>
    </row>
    <row r="51" spans="1:10" ht="15" x14ac:dyDescent="0.2">
      <c r="A51" s="249" t="s">
        <v>3496</v>
      </c>
      <c r="B51" s="294" t="s">
        <v>3923</v>
      </c>
      <c r="C51" s="260"/>
      <c r="D51" s="276"/>
    </row>
    <row r="52" spans="1:10" ht="15" x14ac:dyDescent="0.2">
      <c r="A52" s="249" t="s">
        <v>3492</v>
      </c>
      <c r="B52" s="241" t="s">
        <v>3924</v>
      </c>
      <c r="C52" s="260"/>
      <c r="D52" s="276"/>
    </row>
    <row r="53" spans="1:10" ht="15" x14ac:dyDescent="0.2">
      <c r="A53" s="249" t="s">
        <v>3497</v>
      </c>
      <c r="B53" s="294" t="s">
        <v>3925</v>
      </c>
      <c r="C53" s="260"/>
      <c r="D53" s="276"/>
    </row>
    <row r="54" spans="1:10" ht="30" x14ac:dyDescent="0.2">
      <c r="A54" s="249" t="s">
        <v>2037</v>
      </c>
      <c r="B54" s="294" t="s">
        <v>2038</v>
      </c>
      <c r="C54" s="260"/>
      <c r="D54" s="276"/>
    </row>
    <row r="55" spans="1:10" ht="30" x14ac:dyDescent="0.2">
      <c r="A55" s="249" t="s">
        <v>2040</v>
      </c>
      <c r="B55" s="294" t="s">
        <v>3926</v>
      </c>
      <c r="C55" s="260"/>
      <c r="D55" s="276"/>
    </row>
    <row r="56" spans="1:10" ht="15" x14ac:dyDescent="0.2">
      <c r="A56" s="249" t="s">
        <v>1450</v>
      </c>
      <c r="B56" s="294" t="s">
        <v>1451</v>
      </c>
      <c r="C56" s="260"/>
      <c r="D56" s="276"/>
    </row>
    <row r="57" spans="1:10" ht="15" x14ac:dyDescent="0.2">
      <c r="A57" s="249" t="s">
        <v>1453</v>
      </c>
      <c r="B57" s="294" t="s">
        <v>1454</v>
      </c>
      <c r="C57" s="260"/>
      <c r="D57" s="276"/>
    </row>
    <row r="58" spans="1:10" ht="15" x14ac:dyDescent="0.2">
      <c r="A58" s="52"/>
      <c r="B58" s="53"/>
      <c r="C58" s="265"/>
      <c r="D58" s="276"/>
    </row>
    <row r="59" spans="1:10" ht="15" x14ac:dyDescent="0.2">
      <c r="A59" s="263" t="s">
        <v>3927</v>
      </c>
      <c r="B59" s="32"/>
      <c r="C59" s="32"/>
      <c r="D59" s="31"/>
      <c r="E59" s="20"/>
      <c r="F59" s="276"/>
      <c r="G59" s="20"/>
      <c r="H59" s="276"/>
      <c r="I59" s="20"/>
      <c r="J59" s="276"/>
    </row>
    <row r="60" spans="1:10" ht="15" x14ac:dyDescent="0.2">
      <c r="A60" s="14" t="s">
        <v>3928</v>
      </c>
      <c r="B60" s="11" t="s">
        <v>3929</v>
      </c>
      <c r="C60" s="272"/>
      <c r="D60" s="276"/>
      <c r="E60" s="20"/>
      <c r="F60" s="276"/>
      <c r="G60" s="20"/>
      <c r="H60" s="276"/>
      <c r="I60" s="20"/>
      <c r="J60" s="276"/>
    </row>
    <row r="61" spans="1:10" ht="15" x14ac:dyDescent="0.2">
      <c r="A61" s="14" t="s">
        <v>3930</v>
      </c>
      <c r="B61" s="11" t="s">
        <v>3931</v>
      </c>
      <c r="C61" s="272"/>
      <c r="D61" s="276"/>
      <c r="E61" s="20"/>
      <c r="F61" s="276"/>
      <c r="G61" s="20"/>
      <c r="H61" s="276"/>
      <c r="I61" s="20"/>
      <c r="J61" s="276"/>
    </row>
    <row r="62" spans="1:10" ht="15" x14ac:dyDescent="0.2">
      <c r="A62" s="14" t="s">
        <v>3932</v>
      </c>
      <c r="B62" s="11" t="s">
        <v>3933</v>
      </c>
      <c r="C62" s="272"/>
      <c r="D62" s="276"/>
      <c r="E62" s="20"/>
      <c r="F62" s="276"/>
      <c r="G62" s="20"/>
      <c r="H62" s="276"/>
      <c r="I62" s="20"/>
      <c r="J62" s="276"/>
    </row>
    <row r="63" spans="1:10" ht="15" x14ac:dyDescent="0.2">
      <c r="A63" s="14" t="s">
        <v>3934</v>
      </c>
      <c r="B63" s="11" t="s">
        <v>3935</v>
      </c>
      <c r="C63" s="272"/>
      <c r="D63" s="276"/>
      <c r="E63" s="20"/>
      <c r="F63" s="276"/>
      <c r="G63" s="20"/>
      <c r="H63" s="276"/>
      <c r="I63" s="20"/>
      <c r="J63" s="276"/>
    </row>
    <row r="64" spans="1:10" ht="15" x14ac:dyDescent="0.2">
      <c r="A64" s="14" t="s">
        <v>3936</v>
      </c>
      <c r="B64" s="11" t="s">
        <v>3937</v>
      </c>
      <c r="C64" s="272"/>
      <c r="D64" s="276"/>
      <c r="E64" s="20"/>
      <c r="F64" s="276"/>
      <c r="G64" s="20"/>
      <c r="H64" s="276"/>
      <c r="I64" s="20"/>
      <c r="J64" s="276"/>
    </row>
    <row r="65" spans="1:10" ht="15" x14ac:dyDescent="0.2">
      <c r="A65" s="14" t="s">
        <v>3938</v>
      </c>
      <c r="B65" s="11" t="s">
        <v>3939</v>
      </c>
      <c r="C65" s="272"/>
      <c r="D65" s="276"/>
      <c r="E65" s="20"/>
      <c r="F65" s="276"/>
      <c r="G65" s="20"/>
      <c r="H65" s="276"/>
      <c r="I65" s="20"/>
      <c r="J65" s="276"/>
    </row>
    <row r="66" spans="1:10" ht="15" x14ac:dyDescent="0.2">
      <c r="A66" s="14" t="s">
        <v>3940</v>
      </c>
      <c r="B66" s="11" t="s">
        <v>3941</v>
      </c>
      <c r="C66" s="272"/>
      <c r="D66" s="276"/>
      <c r="E66" s="20"/>
      <c r="F66" s="276"/>
      <c r="G66" s="20"/>
      <c r="H66" s="276"/>
      <c r="I66" s="20"/>
      <c r="J66" s="276"/>
    </row>
    <row r="67" spans="1:10" ht="15" x14ac:dyDescent="0.2">
      <c r="A67" s="14" t="s">
        <v>3942</v>
      </c>
      <c r="B67" s="11" t="s">
        <v>3943</v>
      </c>
      <c r="C67" s="272"/>
      <c r="D67" s="276"/>
      <c r="E67" s="20"/>
      <c r="F67" s="276"/>
      <c r="G67" s="20"/>
      <c r="H67" s="276"/>
      <c r="I67" s="20"/>
      <c r="J67" s="276"/>
    </row>
    <row r="68" spans="1:10" ht="15" x14ac:dyDescent="0.2">
      <c r="A68" s="14" t="s">
        <v>3944</v>
      </c>
      <c r="B68" s="11" t="s">
        <v>3945</v>
      </c>
      <c r="C68" s="272"/>
      <c r="D68" s="276"/>
      <c r="E68" s="20"/>
      <c r="F68" s="276"/>
      <c r="G68" s="20"/>
      <c r="H68" s="276"/>
      <c r="I68" s="20"/>
      <c r="J68" s="276"/>
    </row>
    <row r="69" spans="1:10" ht="15" x14ac:dyDescent="0.2">
      <c r="A69" s="14" t="s">
        <v>3946</v>
      </c>
      <c r="B69" s="11" t="s">
        <v>3947</v>
      </c>
      <c r="D69" s="276"/>
      <c r="E69" s="20"/>
      <c r="F69" s="276"/>
      <c r="G69" s="20"/>
      <c r="H69" s="276"/>
      <c r="I69" s="20"/>
      <c r="J69" s="276"/>
    </row>
    <row r="70" spans="1:10" ht="15" x14ac:dyDescent="0.2">
      <c r="A70" s="14" t="s">
        <v>3948</v>
      </c>
      <c r="B70" s="11" t="s">
        <v>3949</v>
      </c>
      <c r="D70" s="276"/>
      <c r="E70" s="20"/>
      <c r="F70" s="276"/>
      <c r="G70" s="20"/>
      <c r="H70" s="276"/>
      <c r="I70" s="20"/>
      <c r="J70" s="276"/>
    </row>
    <row r="71" spans="1:10" ht="15" x14ac:dyDescent="0.2">
      <c r="A71" s="14" t="s">
        <v>3950</v>
      </c>
      <c r="B71" s="11" t="s">
        <v>3951</v>
      </c>
      <c r="D71" s="276"/>
      <c r="E71" s="20"/>
      <c r="F71" s="276"/>
      <c r="G71" s="20"/>
      <c r="H71" s="276"/>
      <c r="I71" s="20"/>
      <c r="J71" s="276"/>
    </row>
    <row r="72" spans="1:10" ht="15" x14ac:dyDescent="0.2">
      <c r="A72" s="282" t="s">
        <v>3952</v>
      </c>
      <c r="B72" s="281" t="s">
        <v>3953</v>
      </c>
      <c r="D72" s="276"/>
      <c r="E72" s="20"/>
      <c r="F72" s="276"/>
      <c r="G72" s="20"/>
      <c r="H72" s="276"/>
      <c r="I72" s="20"/>
      <c r="J72" s="276"/>
    </row>
    <row r="73" spans="1:10" ht="15" x14ac:dyDescent="0.2">
      <c r="A73" s="282" t="s">
        <v>3954</v>
      </c>
      <c r="B73" s="281" t="s">
        <v>3955</v>
      </c>
      <c r="D73" s="276"/>
      <c r="E73" s="20"/>
      <c r="F73" s="276"/>
      <c r="G73" s="20"/>
      <c r="H73" s="276"/>
      <c r="I73" s="20"/>
      <c r="J73" s="276"/>
    </row>
    <row r="74" spans="1:10" ht="15" x14ac:dyDescent="0.2">
      <c r="A74" s="282" t="s">
        <v>3956</v>
      </c>
      <c r="B74" s="281" t="s">
        <v>3957</v>
      </c>
      <c r="D74" s="276"/>
      <c r="E74" s="20"/>
      <c r="F74" s="276"/>
      <c r="G74" s="20"/>
      <c r="H74" s="276"/>
      <c r="I74" s="20"/>
      <c r="J74" s="276"/>
    </row>
    <row r="75" spans="1:10" ht="15" x14ac:dyDescent="0.2">
      <c r="A75" s="282" t="s">
        <v>3958</v>
      </c>
      <c r="B75" s="281" t="s">
        <v>3959</v>
      </c>
      <c r="D75" s="276"/>
      <c r="E75" s="20"/>
      <c r="F75" s="276"/>
      <c r="G75" s="20"/>
      <c r="H75" s="276"/>
      <c r="I75" s="20"/>
      <c r="J75" s="276"/>
    </row>
    <row r="76" spans="1:10" ht="15" x14ac:dyDescent="0.2">
      <c r="A76" s="282" t="s">
        <v>3960</v>
      </c>
      <c r="B76" s="281" t="s">
        <v>3961</v>
      </c>
      <c r="D76" s="276"/>
      <c r="E76" s="20"/>
      <c r="F76" s="276"/>
      <c r="G76" s="20"/>
      <c r="H76" s="276"/>
      <c r="I76" s="20"/>
      <c r="J76" s="276"/>
    </row>
    <row r="77" spans="1:10" ht="15" x14ac:dyDescent="0.2">
      <c r="A77" s="282" t="s">
        <v>3962</v>
      </c>
      <c r="B77" s="281" t="s">
        <v>3963</v>
      </c>
      <c r="D77" s="276"/>
      <c r="E77" s="20"/>
      <c r="F77" s="276"/>
      <c r="G77" s="20"/>
      <c r="H77" s="276"/>
      <c r="I77" s="20"/>
      <c r="J77" s="276"/>
    </row>
    <row r="78" spans="1:10" ht="15" x14ac:dyDescent="0.2">
      <c r="A78" s="14"/>
      <c r="B78" s="11"/>
      <c r="D78" s="276"/>
      <c r="E78" s="20"/>
      <c r="F78" s="276"/>
      <c r="G78" s="20"/>
      <c r="H78" s="276"/>
      <c r="I78" s="20"/>
      <c r="J78" s="276"/>
    </row>
    <row r="79" spans="1:10" ht="15" x14ac:dyDescent="0.2">
      <c r="A79" s="14"/>
      <c r="B79" s="11"/>
      <c r="D79" s="276"/>
      <c r="E79" s="20"/>
      <c r="F79" s="276"/>
      <c r="G79" s="20"/>
      <c r="H79" s="276"/>
      <c r="I79" s="20"/>
      <c r="J79" s="276"/>
    </row>
    <row r="80" spans="1:10" ht="15" x14ac:dyDescent="0.2">
      <c r="A80" s="263" t="s">
        <v>3964</v>
      </c>
      <c r="B80" s="32"/>
      <c r="C80" s="32"/>
      <c r="D80" s="31"/>
      <c r="E80" s="20"/>
      <c r="F80" s="276"/>
      <c r="G80" s="20"/>
      <c r="H80" s="276"/>
      <c r="I80" s="20"/>
      <c r="J80" s="276"/>
    </row>
    <row r="81" spans="1:13" ht="15" x14ac:dyDescent="0.2">
      <c r="E81" s="20"/>
      <c r="F81" s="276"/>
      <c r="G81" s="20"/>
      <c r="H81" s="276"/>
      <c r="I81" s="20"/>
      <c r="J81" s="276"/>
    </row>
    <row r="82" spans="1:13" ht="15" x14ac:dyDescent="0.2">
      <c r="A82" s="20" t="s">
        <v>3965</v>
      </c>
      <c r="B82" s="20" t="s">
        <v>3966</v>
      </c>
      <c r="E82" s="20"/>
      <c r="F82" s="276"/>
      <c r="G82" s="20"/>
      <c r="H82" s="276"/>
      <c r="I82" s="20"/>
      <c r="J82" s="276"/>
    </row>
    <row r="83" spans="1:13" ht="15" x14ac:dyDescent="0.2">
      <c r="A83" s="5" t="s">
        <v>3967</v>
      </c>
      <c r="B83" s="277"/>
      <c r="E83" s="20"/>
      <c r="F83" s="276"/>
      <c r="G83" s="20"/>
      <c r="H83" s="276"/>
      <c r="I83" s="20"/>
      <c r="J83" s="276"/>
    </row>
    <row r="84" spans="1:13" ht="15" x14ac:dyDescent="0.2">
      <c r="A84" s="5" t="s">
        <v>3968</v>
      </c>
      <c r="B84" s="5"/>
      <c r="E84" s="20"/>
      <c r="F84" s="276"/>
      <c r="G84" s="20"/>
      <c r="H84" s="276"/>
      <c r="I84" s="20"/>
      <c r="J84" s="276"/>
    </row>
    <row r="85" spans="1:13" ht="15" x14ac:dyDescent="0.2">
      <c r="A85" s="5" t="s">
        <v>3969</v>
      </c>
      <c r="B85" s="5"/>
      <c r="E85" s="98"/>
      <c r="F85" s="276"/>
      <c r="G85" s="20"/>
      <c r="H85" s="276"/>
      <c r="I85" s="20"/>
      <c r="J85" s="276"/>
    </row>
    <row r="86" spans="1:13" ht="15" x14ac:dyDescent="0.2">
      <c r="A86" s="5" t="s">
        <v>3970</v>
      </c>
      <c r="B86"/>
      <c r="E86" s="20"/>
      <c r="F86" s="276"/>
      <c r="G86" s="20"/>
      <c r="H86" s="276"/>
      <c r="I86" s="20"/>
      <c r="J86" s="276"/>
    </row>
    <row r="87" spans="1:13" ht="15" x14ac:dyDescent="0.2">
      <c r="A87" s="5" t="s">
        <v>3971</v>
      </c>
      <c r="B87"/>
      <c r="E87" s="20"/>
      <c r="F87" s="276"/>
      <c r="G87" s="20"/>
      <c r="H87" s="276"/>
      <c r="I87" s="20"/>
      <c r="J87" s="276"/>
    </row>
    <row r="88" spans="1:13" ht="15" x14ac:dyDescent="0.2">
      <c r="A88" s="5" t="s">
        <v>3972</v>
      </c>
      <c r="B88" s="240"/>
      <c r="E88" s="20"/>
      <c r="F88" s="276"/>
      <c r="G88" s="20"/>
      <c r="H88" s="276"/>
      <c r="I88" s="20"/>
      <c r="J88" s="276"/>
    </row>
    <row r="89" spans="1:13" ht="15" x14ac:dyDescent="0.2">
      <c r="A89" s="5" t="s">
        <v>3973</v>
      </c>
      <c r="B89" s="240" t="s">
        <v>3974</v>
      </c>
      <c r="E89" s="20"/>
      <c r="F89" s="276"/>
      <c r="G89" s="20"/>
      <c r="H89" s="276"/>
      <c r="I89" s="20"/>
      <c r="J89" s="276"/>
    </row>
    <row r="90" spans="1:13" ht="15" x14ac:dyDescent="0.2">
      <c r="A90" s="5" t="s">
        <v>3975</v>
      </c>
      <c r="B90"/>
      <c r="E90" s="56"/>
      <c r="F90" s="12"/>
    </row>
    <row r="91" spans="1:13" ht="15" x14ac:dyDescent="0.2">
      <c r="A91" s="5" t="s">
        <v>3976</v>
      </c>
      <c r="B91"/>
      <c r="E91" s="56"/>
      <c r="F91" s="12"/>
    </row>
    <row r="92" spans="1:13" s="5" customFormat="1" ht="15" x14ac:dyDescent="0.2">
      <c r="A92" s="5" t="s">
        <v>3977</v>
      </c>
      <c r="B92" s="240"/>
      <c r="C92" s="27"/>
      <c r="D92" s="4"/>
      <c r="E92" s="56"/>
      <c r="F92" s="12"/>
      <c r="G92" s="9"/>
      <c r="I92" s="24"/>
      <c r="J92" s="14"/>
      <c r="K92" s="24"/>
      <c r="L92" s="14"/>
      <c r="M92" s="24"/>
    </row>
    <row r="93" spans="1:13" s="5" customFormat="1" ht="15" x14ac:dyDescent="0.2">
      <c r="A93" s="5" t="s">
        <v>3978</v>
      </c>
      <c r="B93" s="240"/>
      <c r="C93" s="27"/>
      <c r="D93" s="4"/>
      <c r="E93" s="56"/>
      <c r="F93" s="12"/>
      <c r="G93" s="9"/>
      <c r="I93" s="24"/>
      <c r="J93" s="14"/>
      <c r="K93" s="24"/>
      <c r="L93" s="14"/>
      <c r="M93" s="24"/>
    </row>
    <row r="94" spans="1:13" s="5" customFormat="1" ht="15" x14ac:dyDescent="0.2">
      <c r="A94" s="5" t="s">
        <v>3979</v>
      </c>
      <c r="B94" s="277" t="s">
        <v>3980</v>
      </c>
      <c r="C94" s="27"/>
      <c r="D94" s="4"/>
      <c r="E94" s="56"/>
      <c r="F94" s="12"/>
      <c r="G94" s="9"/>
      <c r="I94" s="24"/>
      <c r="J94" s="14"/>
      <c r="K94" s="24"/>
      <c r="L94" s="14"/>
      <c r="M94" s="24"/>
    </row>
    <row r="95" spans="1:13" s="5" customFormat="1" ht="15" x14ac:dyDescent="0.2">
      <c r="A95" s="5" t="s">
        <v>3981</v>
      </c>
      <c r="B95" s="277"/>
      <c r="C95" s="27"/>
      <c r="D95" s="4"/>
      <c r="E95" s="56"/>
      <c r="F95" s="12"/>
      <c r="G95" s="9"/>
      <c r="I95" s="24"/>
      <c r="J95" s="14"/>
      <c r="K95" s="24"/>
      <c r="L95" s="14"/>
      <c r="M95" s="24"/>
    </row>
    <row r="96" spans="1:13" s="5" customFormat="1" ht="15" x14ac:dyDescent="0.2">
      <c r="A96" s="5" t="s">
        <v>3982</v>
      </c>
      <c r="B96"/>
      <c r="C96" s="27"/>
      <c r="D96" s="4"/>
      <c r="E96" s="56"/>
      <c r="F96" s="12"/>
      <c r="G96" s="9"/>
      <c r="I96" s="24"/>
      <c r="J96" s="14"/>
      <c r="K96" s="24"/>
      <c r="L96" s="14"/>
      <c r="M96" s="24"/>
    </row>
    <row r="97" spans="1:13" s="5" customFormat="1" ht="15" x14ac:dyDescent="0.2">
      <c r="A97" s="5" t="s">
        <v>3983</v>
      </c>
      <c r="B97" s="277" t="s">
        <v>3980</v>
      </c>
      <c r="C97" s="27"/>
      <c r="D97" s="4"/>
      <c r="E97" s="56"/>
      <c r="F97" s="12"/>
      <c r="G97" s="9"/>
      <c r="I97" s="24"/>
      <c r="J97" s="14"/>
      <c r="K97" s="24"/>
      <c r="L97" s="14"/>
      <c r="M97" s="24"/>
    </row>
    <row r="98" spans="1:13" s="5" customFormat="1" ht="15" x14ac:dyDescent="0.2">
      <c r="A98" s="5" t="s">
        <v>3984</v>
      </c>
      <c r="B98" s="240"/>
      <c r="C98" s="27"/>
      <c r="D98" s="4"/>
      <c r="E98" s="56"/>
      <c r="F98" s="12"/>
      <c r="G98" s="9"/>
      <c r="I98" s="24"/>
      <c r="J98" s="14"/>
      <c r="K98" s="24"/>
      <c r="L98" s="14"/>
      <c r="M98" s="24"/>
    </row>
    <row r="99" spans="1:13" ht="15" x14ac:dyDescent="0.2">
      <c r="A99" s="5" t="s">
        <v>3985</v>
      </c>
      <c r="B99" s="240"/>
      <c r="E99" s="56"/>
      <c r="F99" s="12"/>
    </row>
    <row r="100" spans="1:13" ht="15" x14ac:dyDescent="0.2">
      <c r="A100" s="5" t="s">
        <v>3986</v>
      </c>
      <c r="B100" s="240"/>
      <c r="E100" s="56"/>
      <c r="F100" s="12"/>
    </row>
    <row r="101" spans="1:13" ht="15" x14ac:dyDescent="0.2">
      <c r="A101" s="5" t="s">
        <v>3987</v>
      </c>
      <c r="B101"/>
      <c r="E101" s="56"/>
      <c r="F101" s="12"/>
    </row>
    <row r="102" spans="1:13" ht="15" x14ac:dyDescent="0.2">
      <c r="A102" s="5" t="s">
        <v>3988</v>
      </c>
      <c r="B102"/>
      <c r="E102" s="56"/>
      <c r="F102" s="12"/>
    </row>
    <row r="103" spans="1:13" ht="15" x14ac:dyDescent="0.2">
      <c r="A103" s="5" t="s">
        <v>3989</v>
      </c>
      <c r="B103"/>
      <c r="E103" s="56"/>
      <c r="F103" s="12"/>
    </row>
    <row r="104" spans="1:13" ht="15" x14ac:dyDescent="0.2">
      <c r="A104" s="5" t="s">
        <v>3990</v>
      </c>
      <c r="B104"/>
      <c r="E104" s="12"/>
      <c r="F104" s="12"/>
    </row>
    <row r="105" spans="1:13" ht="15" x14ac:dyDescent="0.2">
      <c r="A105" s="5" t="s">
        <v>3991</v>
      </c>
      <c r="B105" s="277"/>
      <c r="E105" s="12"/>
      <c r="F105" s="12"/>
    </row>
    <row r="106" spans="1:13" ht="15" x14ac:dyDescent="0.2">
      <c r="A106" s="5" t="s">
        <v>3992</v>
      </c>
      <c r="B106" s="277"/>
      <c r="E106" s="12"/>
      <c r="F106" s="12"/>
    </row>
    <row r="107" spans="1:13" ht="15" x14ac:dyDescent="0.2">
      <c r="A107" s="5" t="s">
        <v>3993</v>
      </c>
      <c r="B107" s="277" t="s">
        <v>3980</v>
      </c>
      <c r="E107" s="12"/>
      <c r="F107" s="12"/>
    </row>
    <row r="108" spans="1:13" ht="15" x14ac:dyDescent="0.2">
      <c r="A108" s="5" t="s">
        <v>3994</v>
      </c>
      <c r="B108" s="240"/>
      <c r="E108" s="12"/>
      <c r="F108" s="12"/>
    </row>
    <row r="109" spans="1:13" ht="15" x14ac:dyDescent="0.2">
      <c r="A109" s="5" t="s">
        <v>3995</v>
      </c>
      <c r="B109" s="240"/>
      <c r="E109" s="12"/>
      <c r="F109" s="12"/>
    </row>
    <row r="110" spans="1:13" ht="15" x14ac:dyDescent="0.2">
      <c r="A110" s="5" t="s">
        <v>3996</v>
      </c>
      <c r="B110" s="277" t="s">
        <v>3980</v>
      </c>
      <c r="E110" s="12"/>
      <c r="F110" s="12"/>
    </row>
    <row r="111" spans="1:13" ht="15" x14ac:dyDescent="0.2">
      <c r="A111" s="5" t="s">
        <v>3997</v>
      </c>
      <c r="B111"/>
      <c r="E111" s="12"/>
      <c r="F111" s="12"/>
    </row>
    <row r="112" spans="1:13" ht="15" x14ac:dyDescent="0.2">
      <c r="A112" s="5" t="s">
        <v>3998</v>
      </c>
      <c r="B112"/>
      <c r="E112" s="12"/>
      <c r="F112" s="12"/>
    </row>
    <row r="113" spans="1:6" ht="15" x14ac:dyDescent="0.2">
      <c r="A113" s="5" t="s">
        <v>3999</v>
      </c>
      <c r="B113" s="240"/>
      <c r="E113" s="12"/>
      <c r="F113" s="12"/>
    </row>
    <row r="114" spans="1:6" ht="15" x14ac:dyDescent="0.2">
      <c r="A114" s="5" t="s">
        <v>4000</v>
      </c>
      <c r="B114" s="240"/>
      <c r="E114" s="12"/>
      <c r="F114" s="12"/>
    </row>
    <row r="115" spans="1:6" ht="15" x14ac:dyDescent="0.2">
      <c r="A115" s="5" t="s">
        <v>4001</v>
      </c>
      <c r="B115" s="240"/>
      <c r="E115" s="12"/>
      <c r="F115" s="12"/>
    </row>
    <row r="116" spans="1:6" ht="15" x14ac:dyDescent="0.2">
      <c r="A116" s="5" t="s">
        <v>4002</v>
      </c>
      <c r="B116" s="240"/>
      <c r="E116" s="12"/>
      <c r="F116" s="12"/>
    </row>
    <row r="117" spans="1:6" ht="15" x14ac:dyDescent="0.2">
      <c r="A117" s="5" t="s">
        <v>4003</v>
      </c>
      <c r="B117"/>
      <c r="E117" s="12"/>
      <c r="F117" s="12"/>
    </row>
    <row r="118" spans="1:6" ht="15" x14ac:dyDescent="0.2">
      <c r="A118" s="5" t="s">
        <v>4004</v>
      </c>
      <c r="B118" s="5"/>
      <c r="E118" s="12"/>
    </row>
    <row r="119" spans="1:6" ht="15" x14ac:dyDescent="0.2">
      <c r="A119" s="5" t="s">
        <v>4005</v>
      </c>
      <c r="B119" s="5"/>
      <c r="E119" s="12"/>
    </row>
    <row r="120" spans="1:6" ht="15" x14ac:dyDescent="0.2">
      <c r="A120" s="5" t="s">
        <v>4006</v>
      </c>
      <c r="B120" s="5"/>
      <c r="E120" s="56"/>
    </row>
    <row r="121" spans="1:6" ht="15" x14ac:dyDescent="0.2">
      <c r="A121" s="5" t="s">
        <v>4007</v>
      </c>
    </row>
    <row r="122" spans="1:6" ht="15" x14ac:dyDescent="0.2">
      <c r="A122" s="5" t="s">
        <v>4008</v>
      </c>
      <c r="B122" s="240"/>
    </row>
    <row r="123" spans="1:6" ht="15" x14ac:dyDescent="0.2">
      <c r="A123" s="5" t="s">
        <v>4009</v>
      </c>
      <c r="B123" s="5"/>
    </row>
    <row r="124" spans="1:6" ht="15" x14ac:dyDescent="0.2">
      <c r="A124" s="5" t="s">
        <v>4010</v>
      </c>
    </row>
  </sheetData>
  <phoneticPr fontId="20" type="noConversion"/>
  <pageMargins left="0.25" right="0.25" top="0.75" bottom="0.5" header="0.5" footer="0.5"/>
  <pageSetup scale="28" orientation="portrait" r:id="rId1"/>
  <headerFooter alignWithMargins="0">
    <oddHeader>&amp;CMarch Price List</oddHead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8FD9F059DF954FAC3047611CDA8D19" ma:contentTypeVersion="6" ma:contentTypeDescription="Create a new document." ma:contentTypeScope="" ma:versionID="c42ef2940e2566bf5cdc437bbad66bba">
  <xsd:schema xmlns:xsd="http://www.w3.org/2001/XMLSchema" xmlns:xs="http://www.w3.org/2001/XMLSchema" xmlns:p="http://schemas.microsoft.com/office/2006/metadata/properties" xmlns:ns2="e80e4bd1-6948-40e5-84f8-678993880d36" xmlns:ns3="e09e26b5-881b-4059-87f4-bcf1ab5a501f" targetNamespace="http://schemas.microsoft.com/office/2006/metadata/properties" ma:root="true" ma:fieldsID="389446617c472eab66f0e2410b6abb3d" ns2:_="" ns3:_="">
    <xsd:import namespace="e80e4bd1-6948-40e5-84f8-678993880d36"/>
    <xsd:import namespace="e09e26b5-881b-4059-87f4-bcf1ab5a501f"/>
    <xsd:element name="properties">
      <xsd:complexType>
        <xsd:sequence>
          <xsd:element name="documentManagement">
            <xsd:complexType>
              <xsd:all>
                <xsd:element ref="ns2:_dlc_DocId" minOccurs="0"/>
                <xsd:element ref="ns2:_dlc_DocIdUrl" minOccurs="0"/>
                <xsd:element ref="ns2:_dlc_DocIdPersistId" minOccurs="0"/>
                <xsd:element ref="ns2:TaxKeywordTaxHTField" minOccurs="0"/>
                <xsd:element ref="ns2:TaxCatchAll" minOccurs="0"/>
                <xsd:element ref="ns2:TaxCatchAllLabel" minOccurs="0"/>
                <xsd:element ref="ns3: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0e4bd1-6948-40e5-84f8-678993880d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KeywordTaxHTField" ma:index="12"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3" nillable="true" ma:displayName="Taxonomy Catch All Column" ma:hidden="true" ma:list="{ab23841c-beb8-42a9-894f-48971fa00594}" ma:internalName="TaxCatchAll" ma:showField="CatchAllData" ma:web="e80e4bd1-6948-40e5-84f8-678993880d36">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ab23841c-beb8-42a9-894f-48971fa00594}" ma:internalName="TaxCatchAllLabel" ma:readOnly="true" ma:showField="CatchAllDataLabel" ma:web="e80e4bd1-6948-40e5-84f8-678993880d3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09e26b5-881b-4059-87f4-bcf1ab5a501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6" nillable="true" ma:displayName="Sharing Hint Hash" ma:internalName="SharingHintHash" ma:readOnly="true">
      <xsd:simpleType>
        <xsd:restriction base="dms:Text"/>
      </xsd:simple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dlc_DocId xmlns="e80e4bd1-6948-40e5-84f8-678993880d36">RKUS-1009-399</_dlc_DocId>
    <_dlc_DocIdUrl xmlns="e80e4bd1-6948-40e5-84f8-678993880d36">
      <Url>https://ruckuswirelesscom-2.sharepoint.microsoftonline.com/plm_site/_layouts/15/DocIdRedir.aspx?ID=RKUS-1009-399</Url>
      <Description>RKUS-1009-399</Description>
    </_dlc_DocIdUrl>
    <TaxKeywordTaxHTField xmlns="e80e4bd1-6948-40e5-84f8-678993880d36">
      <Terms xmlns="http://schemas.microsoft.com/office/infopath/2007/PartnerControls"/>
    </TaxKeywordTaxHTField>
    <TaxCatchAll xmlns="e80e4bd1-6948-40e5-84f8-678993880d36"/>
    <SharedWithUsers xmlns="e09e26b5-881b-4059-87f4-bcf1ab5a501f">
      <UserInfo>
        <DisplayName>Lorey Duggan</DisplayName>
        <AccountId>1979</AccountId>
        <AccountType/>
      </UserInfo>
      <UserInfo>
        <DisplayName>Dionis Taveras</DisplayName>
        <AccountId>1811</AccountId>
        <AccountType/>
      </UserInfo>
      <UserInfo>
        <DisplayName>Trish Rilling</DisplayName>
        <AccountId>2467</AccountId>
        <AccountType/>
      </UserInfo>
      <UserInfo>
        <DisplayName>Jackie Jordan</DisplayName>
        <AccountId>2485</AccountId>
        <AccountType/>
      </UserInfo>
      <UserInfo>
        <DisplayName>Alessandro Esposito</DisplayName>
        <AccountId>1347</AccountId>
        <AccountType/>
      </UserInfo>
    </SharedWithUser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7F77DA-0887-4A83-8E6D-007BA844E7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0e4bd1-6948-40e5-84f8-678993880d36"/>
    <ds:schemaRef ds:uri="e09e26b5-881b-4059-87f4-bcf1ab5a5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E3EA8B-46C7-4998-BD93-624C68675E10}">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09e26b5-881b-4059-87f4-bcf1ab5a501f"/>
    <ds:schemaRef ds:uri="http://purl.org/dc/terms/"/>
    <ds:schemaRef ds:uri="http://schemas.openxmlformats.org/package/2006/metadata/core-properties"/>
    <ds:schemaRef ds:uri="e80e4bd1-6948-40e5-84f8-678993880d36"/>
    <ds:schemaRef ds:uri="http://www.w3.org/XML/1998/namespace"/>
  </ds:schemaRefs>
</ds:datastoreItem>
</file>

<file path=customXml/itemProps3.xml><?xml version="1.0" encoding="utf-8"?>
<ds:datastoreItem xmlns:ds="http://schemas.openxmlformats.org/officeDocument/2006/customXml" ds:itemID="{9DE55D72-0F63-4FCA-9307-D2EDAD61EA65}">
  <ds:schemaRefs>
    <ds:schemaRef ds:uri="http://schemas.microsoft.com/sharepoint/events"/>
  </ds:schemaRefs>
</ds:datastoreItem>
</file>

<file path=customXml/itemProps4.xml><?xml version="1.0" encoding="utf-8"?>
<ds:datastoreItem xmlns:ds="http://schemas.openxmlformats.org/officeDocument/2006/customXml" ds:itemID="{46AC6041-45FE-4F57-AE51-5200F97BAB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Contents</vt:lpstr>
      <vt:lpstr>AP &amp; Controller Hardware</vt:lpstr>
      <vt:lpstr>Software, Licenses, Services</vt:lpstr>
      <vt:lpstr>Cloudpath - Education</vt:lpstr>
      <vt:lpstr>Accessories</vt:lpstr>
      <vt:lpstr>Training</vt:lpstr>
      <vt:lpstr>WatchDog Support</vt:lpstr>
      <vt:lpstr>WatchDog Support Renewal</vt:lpstr>
      <vt:lpstr>Changes</vt:lpstr>
      <vt:lpstr>Consolidated SKU List</vt:lpstr>
      <vt:lpstr>Accessories!Print_Area</vt:lpstr>
      <vt:lpstr>'AP &amp; Controller Hardware'!Print_Area</vt:lpstr>
      <vt:lpstr>Changes!Print_Area</vt:lpstr>
      <vt:lpstr>'Software, Licenses, Services'!Print_Area</vt:lpstr>
      <vt:lpstr>Training!Print_Area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Cheng</dc:creator>
  <cp:keywords/>
  <dc:description/>
  <cp:lastModifiedBy>David Madrigal</cp:lastModifiedBy>
  <cp:revision/>
  <dcterms:created xsi:type="dcterms:W3CDTF">2006-05-30T04:43:38Z</dcterms:created>
  <dcterms:modified xsi:type="dcterms:W3CDTF">2023-01-30T01:06:22Z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0x010100518FD9F059DF954FAC3047611CDA8D19</vt:lpwstr>
  </property>
  <property fmtid="{D5CDD505-2E9C-101B-9397-08002B2CF9AE}" pid="3" name="_dlc_DocIdItemGuid">
    <vt:lpwstr>7da43363-afe4-4e06-b7f7-232a6eae29eb</vt:lpwstr>
  </property>
  <property fmtid="{D5CDD505-2E9C-101B-9397-08002B2CF9AE}" pid="4" name="TaxKeyword">
    <vt:lpwstr/>
  </property>
</Properties>
</file>